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gFZqpGodRaF3fKNrJUqhnYpwbHNg=="/>
    </ext>
  </extLst>
</workbook>
</file>

<file path=xl/calcChain.xml><?xml version="1.0" encoding="utf-8"?>
<calcChain xmlns="http://schemas.openxmlformats.org/spreadsheetml/2006/main">
  <c r="A9" i="7" l="1"/>
  <c r="F2" i="7"/>
  <c r="E2" i="7"/>
  <c r="D2" i="7"/>
  <c r="C2" i="7"/>
  <c r="B2" i="7"/>
  <c r="G2" i="7" s="1"/>
  <c r="D15" i="6"/>
  <c r="C15" i="6"/>
  <c r="B15" i="6"/>
  <c r="E15" i="6" s="1"/>
  <c r="F15" i="7" s="1"/>
  <c r="A15" i="6"/>
  <c r="D14" i="6"/>
  <c r="C14" i="6"/>
  <c r="B14" i="6"/>
  <c r="E14" i="6" s="1"/>
  <c r="F14" i="7" s="1"/>
  <c r="A14" i="6"/>
  <c r="E13" i="6"/>
  <c r="F13" i="7" s="1"/>
  <c r="D13" i="6"/>
  <c r="C13" i="6"/>
  <c r="B13" i="6"/>
  <c r="A13" i="6"/>
  <c r="E12" i="6"/>
  <c r="F12" i="7" s="1"/>
  <c r="D12" i="6"/>
  <c r="C12" i="6"/>
  <c r="B12" i="6"/>
  <c r="A12" i="6"/>
  <c r="D11" i="6"/>
  <c r="C11" i="6"/>
  <c r="B11" i="6"/>
  <c r="E11" i="6" s="1"/>
  <c r="F11" i="7" s="1"/>
  <c r="A11" i="6"/>
  <c r="D10" i="6"/>
  <c r="C10" i="6"/>
  <c r="B10" i="6"/>
  <c r="E10" i="6" s="1"/>
  <c r="F10" i="7" s="1"/>
  <c r="A10" i="6"/>
  <c r="D9" i="6"/>
  <c r="E9" i="6" s="1"/>
  <c r="F9" i="7" s="1"/>
  <c r="C9" i="6"/>
  <c r="B9" i="6"/>
  <c r="A9" i="6"/>
  <c r="D8" i="6"/>
  <c r="C8" i="6"/>
  <c r="B8" i="6"/>
  <c r="E8" i="6" s="1"/>
  <c r="F8" i="7" s="1"/>
  <c r="A8" i="6"/>
  <c r="D7" i="6"/>
  <c r="C7" i="6"/>
  <c r="E7" i="6" s="1"/>
  <c r="F7" i="7" s="1"/>
  <c r="B7" i="6"/>
  <c r="A7" i="6"/>
  <c r="D6" i="6"/>
  <c r="C6" i="6"/>
  <c r="E6" i="6" s="1"/>
  <c r="F6" i="7" s="1"/>
  <c r="B6" i="6"/>
  <c r="A6" i="6"/>
  <c r="E5" i="6"/>
  <c r="F5" i="7" s="1"/>
  <c r="D5" i="6"/>
  <c r="C5" i="6"/>
  <c r="B5" i="6"/>
  <c r="A5" i="6"/>
  <c r="E4" i="6"/>
  <c r="F4" i="7" s="1"/>
  <c r="D4" i="6"/>
  <c r="C4" i="6"/>
  <c r="B4" i="6"/>
  <c r="A4" i="6"/>
  <c r="D3" i="6"/>
  <c r="C3" i="6"/>
  <c r="B3" i="6"/>
  <c r="E3" i="6" s="1"/>
  <c r="F3" i="7" s="1"/>
  <c r="A3" i="6"/>
  <c r="D15" i="5"/>
  <c r="C15" i="5"/>
  <c r="B15" i="5"/>
  <c r="E15" i="5" s="1"/>
  <c r="E15" i="7" s="1"/>
  <c r="A15" i="5"/>
  <c r="D14" i="5"/>
  <c r="E14" i="5" s="1"/>
  <c r="E14" i="7" s="1"/>
  <c r="C14" i="5"/>
  <c r="B14" i="5"/>
  <c r="A14" i="5"/>
  <c r="D13" i="5"/>
  <c r="C13" i="5"/>
  <c r="B13" i="5"/>
  <c r="E13" i="5" s="1"/>
  <c r="E13" i="7" s="1"/>
  <c r="A13" i="5"/>
  <c r="D12" i="5"/>
  <c r="C12" i="5"/>
  <c r="E12" i="5" s="1"/>
  <c r="E12" i="7" s="1"/>
  <c r="B12" i="5"/>
  <c r="A12" i="5"/>
  <c r="D11" i="5"/>
  <c r="C11" i="5"/>
  <c r="E11" i="5" s="1"/>
  <c r="E11" i="7" s="1"/>
  <c r="B11" i="5"/>
  <c r="A11" i="5"/>
  <c r="E10" i="5"/>
  <c r="E10" i="7" s="1"/>
  <c r="D10" i="5"/>
  <c r="C10" i="5"/>
  <c r="B10" i="5"/>
  <c r="A10" i="5"/>
  <c r="E9" i="5"/>
  <c r="E9" i="7" s="1"/>
  <c r="D9" i="5"/>
  <c r="C9" i="5"/>
  <c r="B9" i="5"/>
  <c r="A9" i="5"/>
  <c r="D8" i="5"/>
  <c r="C8" i="5"/>
  <c r="B8" i="5"/>
  <c r="E8" i="5" s="1"/>
  <c r="E8" i="7" s="1"/>
  <c r="A8" i="5"/>
  <c r="D7" i="5"/>
  <c r="C7" i="5"/>
  <c r="B7" i="5"/>
  <c r="E7" i="5" s="1"/>
  <c r="E7" i="7" s="1"/>
  <c r="A7" i="5"/>
  <c r="D6" i="5"/>
  <c r="E6" i="5" s="1"/>
  <c r="E6" i="7" s="1"/>
  <c r="C6" i="5"/>
  <c r="B6" i="5"/>
  <c r="A6" i="5"/>
  <c r="D5" i="5"/>
  <c r="C5" i="5"/>
  <c r="B5" i="5"/>
  <c r="E5" i="5" s="1"/>
  <c r="E5" i="7" s="1"/>
  <c r="A5" i="5"/>
  <c r="D4" i="5"/>
  <c r="C4" i="5"/>
  <c r="E4" i="5" s="1"/>
  <c r="E4" i="7" s="1"/>
  <c r="B4" i="5"/>
  <c r="A4" i="5"/>
  <c r="D3" i="5"/>
  <c r="C3" i="5"/>
  <c r="E3" i="5" s="1"/>
  <c r="E3" i="7" s="1"/>
  <c r="B3" i="5"/>
  <c r="A3" i="5"/>
  <c r="E15" i="4"/>
  <c r="D15" i="7" s="1"/>
  <c r="D15" i="4"/>
  <c r="C15" i="4"/>
  <c r="B15" i="4"/>
  <c r="A15" i="4"/>
  <c r="E14" i="4"/>
  <c r="D14" i="7" s="1"/>
  <c r="D14" i="4"/>
  <c r="C14" i="4"/>
  <c r="B14" i="4"/>
  <c r="A14" i="4"/>
  <c r="D13" i="4"/>
  <c r="C13" i="4"/>
  <c r="B13" i="4"/>
  <c r="E13" i="4" s="1"/>
  <c r="D13" i="7" s="1"/>
  <c r="A13" i="4"/>
  <c r="D12" i="4"/>
  <c r="C12" i="4"/>
  <c r="B12" i="4"/>
  <c r="E12" i="4" s="1"/>
  <c r="D12" i="7" s="1"/>
  <c r="A12" i="4"/>
  <c r="D11" i="4"/>
  <c r="E11" i="4" s="1"/>
  <c r="D11" i="7" s="1"/>
  <c r="C11" i="4"/>
  <c r="B11" i="4"/>
  <c r="A11" i="4"/>
  <c r="D10" i="4"/>
  <c r="C10" i="4"/>
  <c r="B10" i="4"/>
  <c r="E10" i="4" s="1"/>
  <c r="D10" i="7" s="1"/>
  <c r="A10" i="4"/>
  <c r="D9" i="4"/>
  <c r="C9" i="4"/>
  <c r="E9" i="4" s="1"/>
  <c r="D9" i="7" s="1"/>
  <c r="B9" i="4"/>
  <c r="A9" i="4"/>
  <c r="D8" i="4"/>
  <c r="C8" i="4"/>
  <c r="E8" i="4" s="1"/>
  <c r="D8" i="7" s="1"/>
  <c r="B8" i="4"/>
  <c r="A8" i="4"/>
  <c r="E7" i="4"/>
  <c r="D7" i="7" s="1"/>
  <c r="D7" i="4"/>
  <c r="C7" i="4"/>
  <c r="B7" i="4"/>
  <c r="A7" i="4"/>
  <c r="E6" i="4"/>
  <c r="D6" i="7" s="1"/>
  <c r="D6" i="4"/>
  <c r="C6" i="4"/>
  <c r="B6" i="4"/>
  <c r="A6" i="4"/>
  <c r="D5" i="4"/>
  <c r="C5" i="4"/>
  <c r="B5" i="4"/>
  <c r="E5" i="4" s="1"/>
  <c r="D5" i="7" s="1"/>
  <c r="A5" i="4"/>
  <c r="D4" i="4"/>
  <c r="C4" i="4"/>
  <c r="E4" i="4" s="1"/>
  <c r="D4" i="7" s="1"/>
  <c r="B4" i="4"/>
  <c r="A4" i="4"/>
  <c r="D3" i="4"/>
  <c r="E3" i="4" s="1"/>
  <c r="D3" i="7" s="1"/>
  <c r="C3" i="4"/>
  <c r="B3" i="4"/>
  <c r="A3" i="4"/>
  <c r="C15" i="3"/>
  <c r="B15" i="3"/>
  <c r="D15" i="3" s="1"/>
  <c r="C15" i="7" s="1"/>
  <c r="A15" i="3"/>
  <c r="D14" i="3"/>
  <c r="C14" i="7" s="1"/>
  <c r="C14" i="3"/>
  <c r="B14" i="3"/>
  <c r="A14" i="3"/>
  <c r="C13" i="3"/>
  <c r="B13" i="3"/>
  <c r="D13" i="3" s="1"/>
  <c r="C13" i="7" s="1"/>
  <c r="A13" i="3"/>
  <c r="D12" i="3"/>
  <c r="C12" i="7" s="1"/>
  <c r="C12" i="3"/>
  <c r="B12" i="3"/>
  <c r="A12" i="3"/>
  <c r="C11" i="3"/>
  <c r="B11" i="3"/>
  <c r="D11" i="3" s="1"/>
  <c r="C11" i="7" s="1"/>
  <c r="A11" i="3"/>
  <c r="D10" i="3"/>
  <c r="C10" i="7" s="1"/>
  <c r="C10" i="3"/>
  <c r="B10" i="3"/>
  <c r="A10" i="3"/>
  <c r="C9" i="3"/>
  <c r="B9" i="3"/>
  <c r="D9" i="3" s="1"/>
  <c r="C9" i="7" s="1"/>
  <c r="A9" i="3"/>
  <c r="D8" i="3"/>
  <c r="C8" i="7" s="1"/>
  <c r="C8" i="3"/>
  <c r="B8" i="3"/>
  <c r="A8" i="3"/>
  <c r="C7" i="3"/>
  <c r="B7" i="3"/>
  <c r="D7" i="3" s="1"/>
  <c r="C7" i="7" s="1"/>
  <c r="A7" i="3"/>
  <c r="D6" i="3"/>
  <c r="C6" i="7" s="1"/>
  <c r="C6" i="3"/>
  <c r="B6" i="3"/>
  <c r="A6" i="3"/>
  <c r="C5" i="3"/>
  <c r="B5" i="3"/>
  <c r="D5" i="3" s="1"/>
  <c r="C5" i="7" s="1"/>
  <c r="A5" i="3"/>
  <c r="D4" i="3"/>
  <c r="C4" i="7" s="1"/>
  <c r="C4" i="3"/>
  <c r="B4" i="3"/>
  <c r="A4" i="3"/>
  <c r="C3" i="3"/>
  <c r="B3" i="3"/>
  <c r="D3" i="3" s="1"/>
  <c r="C3" i="7" s="1"/>
  <c r="A3" i="3"/>
  <c r="E15" i="2"/>
  <c r="B15" i="7" s="1"/>
  <c r="D15" i="2"/>
  <c r="C15" i="2"/>
  <c r="B15" i="2"/>
  <c r="A15" i="2"/>
  <c r="A15" i="7" s="1"/>
  <c r="D14" i="2"/>
  <c r="C14" i="2"/>
  <c r="B14" i="2"/>
  <c r="E14" i="2" s="1"/>
  <c r="B14" i="7" s="1"/>
  <c r="A14" i="2"/>
  <c r="A14" i="7" s="1"/>
  <c r="D13" i="2"/>
  <c r="C13" i="2"/>
  <c r="B13" i="2"/>
  <c r="E13" i="2" s="1"/>
  <c r="B13" i="7" s="1"/>
  <c r="A13" i="2"/>
  <c r="A13" i="7" s="1"/>
  <c r="D12" i="2"/>
  <c r="E12" i="2" s="1"/>
  <c r="B12" i="7" s="1"/>
  <c r="G12" i="7" s="1"/>
  <c r="C12" i="2"/>
  <c r="B12" i="2"/>
  <c r="A12" i="2"/>
  <c r="A12" i="7" s="1"/>
  <c r="D11" i="2"/>
  <c r="C11" i="2"/>
  <c r="B11" i="2"/>
  <c r="E11" i="2" s="1"/>
  <c r="B11" i="7" s="1"/>
  <c r="A11" i="2"/>
  <c r="A11" i="7" s="1"/>
  <c r="D10" i="2"/>
  <c r="C10" i="2"/>
  <c r="B10" i="2"/>
  <c r="E10" i="2" s="1"/>
  <c r="B10" i="7" s="1"/>
  <c r="A10" i="2"/>
  <c r="A10" i="7" s="1"/>
  <c r="D9" i="2"/>
  <c r="C9" i="2"/>
  <c r="E9" i="2" s="1"/>
  <c r="B9" i="7" s="1"/>
  <c r="B9" i="2"/>
  <c r="A9" i="2"/>
  <c r="E8" i="2"/>
  <c r="B8" i="7" s="1"/>
  <c r="G8" i="7" s="1"/>
  <c r="D8" i="2"/>
  <c r="C8" i="2"/>
  <c r="B8" i="2"/>
  <c r="A8" i="2"/>
  <c r="A8" i="7" s="1"/>
  <c r="E7" i="2"/>
  <c r="B7" i="7" s="1"/>
  <c r="D7" i="2"/>
  <c r="C7" i="2"/>
  <c r="B7" i="2"/>
  <c r="A7" i="2"/>
  <c r="A7" i="7" s="1"/>
  <c r="D6" i="2"/>
  <c r="C6" i="2"/>
  <c r="B6" i="2"/>
  <c r="E6" i="2" s="1"/>
  <c r="B6" i="7" s="1"/>
  <c r="A6" i="2"/>
  <c r="A6" i="7" s="1"/>
  <c r="D5" i="2"/>
  <c r="C5" i="2"/>
  <c r="B5" i="2"/>
  <c r="E5" i="2" s="1"/>
  <c r="B5" i="7" s="1"/>
  <c r="G5" i="7" s="1"/>
  <c r="A5" i="2"/>
  <c r="A5" i="7" s="1"/>
  <c r="D4" i="2"/>
  <c r="E4" i="2" s="1"/>
  <c r="B4" i="7" s="1"/>
  <c r="G4" i="7" s="1"/>
  <c r="C4" i="2"/>
  <c r="B4" i="2"/>
  <c r="A4" i="2"/>
  <c r="A4" i="7" s="1"/>
  <c r="D3" i="2"/>
  <c r="C3" i="2"/>
  <c r="B3" i="2"/>
  <c r="E3" i="2" s="1"/>
  <c r="B3" i="7" s="1"/>
  <c r="A3" i="2"/>
  <c r="A3" i="7" s="1"/>
  <c r="G3" i="7" l="1"/>
  <c r="G11" i="7"/>
  <c r="G13" i="7"/>
  <c r="G6" i="7"/>
  <c r="G9" i="7"/>
  <c r="G15" i="7"/>
  <c r="G7" i="7"/>
  <c r="G10" i="7"/>
  <c r="G14" i="7"/>
</calcChain>
</file>

<file path=xl/sharedStrings.xml><?xml version="1.0" encoding="utf-8"?>
<sst xmlns="http://schemas.openxmlformats.org/spreadsheetml/2006/main" count="664" uniqueCount="193">
  <si>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</si>
  <si>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</si>
  <si>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</si>
  <si>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</si>
  <si>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</si>
  <si>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</si>
  <si>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</si>
  <si>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</si>
  <si>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</si>
  <si>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</si>
  <si>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</si>
  <si>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</si>
  <si>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</si>
  <si>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</si>
  <si>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</si>
  <si>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</si>
  <si>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</si>
  <si>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</si>
  <si>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</si>
  <si>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</si>
  <si>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</si>
  <si>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Детский сад № 11 «Сказка» ст. Курская</t>
  </si>
  <si>
    <t>69</t>
  </si>
  <si>
    <t>В наличии и функционируют более трёх дистанционных способов взаимодействия</t>
  </si>
  <si>
    <t/>
  </si>
  <si>
    <t>100</t>
  </si>
  <si>
    <t>46</t>
  </si>
  <si>
    <t>44</t>
  </si>
  <si>
    <t>Наличие пяти и более комфортных условий для предоставления услуг</t>
  </si>
  <si>
    <t>66</t>
  </si>
  <si>
    <t>Отсутствуют условия доступности для инвалидов</t>
  </si>
  <si>
    <t>0</t>
  </si>
  <si>
    <t>Отсутствуют условия доступности, позволяющие инвалидам получать услуги наравне с другими</t>
  </si>
  <si>
    <t>3</t>
  </si>
  <si>
    <t>68</t>
  </si>
  <si>
    <t>38</t>
  </si>
  <si>
    <t>67</t>
  </si>
  <si>
    <t>Детский сад № 14 «Теремок» ст. Курская</t>
  </si>
  <si>
    <t>Количество условий доступности организации для инвалидов (от одного до четырех)</t>
  </si>
  <si>
    <t>20</t>
  </si>
  <si>
    <t>1</t>
  </si>
  <si>
    <t>Детский сад № 6 «Родничок» х. Зайцев</t>
  </si>
  <si>
    <t>41</t>
  </si>
  <si>
    <t>28</t>
  </si>
  <si>
    <t>23</t>
  </si>
  <si>
    <t>33</t>
  </si>
  <si>
    <t>39</t>
  </si>
  <si>
    <t>25</t>
  </si>
  <si>
    <t>37</t>
  </si>
  <si>
    <t>Детский сад комбинированного вида № 1 «Светлячок» ст. Курская</t>
  </si>
  <si>
    <t>121</t>
  </si>
  <si>
    <t>117</t>
  </si>
  <si>
    <t>114</t>
  </si>
  <si>
    <t>60</t>
  </si>
  <si>
    <t>Количество условий доступности, позволяющих инвалидам получать услуги наравне с другими (от одного до четырех)</t>
  </si>
  <si>
    <t>80</t>
  </si>
  <si>
    <t>14</t>
  </si>
  <si>
    <t>17</t>
  </si>
  <si>
    <t>120</t>
  </si>
  <si>
    <t>116</t>
  </si>
  <si>
    <t>Детский сад комбинированного вида № 2 «Солнышко» ст. Курская</t>
  </si>
  <si>
    <t>86</t>
  </si>
  <si>
    <t>Количество функционирующих способов взаимодействия (от одного до трех включительно)</t>
  </si>
  <si>
    <t>30</t>
  </si>
  <si>
    <t>61</t>
  </si>
  <si>
    <t>62</t>
  </si>
  <si>
    <t>49</t>
  </si>
  <si>
    <t>83</t>
  </si>
  <si>
    <t>4</t>
  </si>
  <si>
    <t>5</t>
  </si>
  <si>
    <t>85</t>
  </si>
  <si>
    <t>42</t>
  </si>
  <si>
    <t>84</t>
  </si>
  <si>
    <t>Детско-юношеская спортивная школа ст. Курская</t>
  </si>
  <si>
    <t>167</t>
  </si>
  <si>
    <t>90</t>
  </si>
  <si>
    <t>136</t>
  </si>
  <si>
    <t>137</t>
  </si>
  <si>
    <t>101</t>
  </si>
  <si>
    <t>102</t>
  </si>
  <si>
    <t>158</t>
  </si>
  <si>
    <t>164</t>
  </si>
  <si>
    <t>165</t>
  </si>
  <si>
    <t>122</t>
  </si>
  <si>
    <t>123</t>
  </si>
  <si>
    <t>163</t>
  </si>
  <si>
    <t>Средняя общеобразовательная школа № 11 ст. Галюгаевская</t>
  </si>
  <si>
    <t>225</t>
  </si>
  <si>
    <t>152</t>
  </si>
  <si>
    <t>138</t>
  </si>
  <si>
    <t>146</t>
  </si>
  <si>
    <t>200</t>
  </si>
  <si>
    <t>12</t>
  </si>
  <si>
    <t>13</t>
  </si>
  <si>
    <t>209</t>
  </si>
  <si>
    <t>220</t>
  </si>
  <si>
    <t>173</t>
  </si>
  <si>
    <t>215</t>
  </si>
  <si>
    <t>213</t>
  </si>
  <si>
    <t>Средняя общеобразовательная школа № 13 пос. Мирный</t>
  </si>
  <si>
    <t>113</t>
  </si>
  <si>
    <t>87</t>
  </si>
  <si>
    <t>108</t>
  </si>
  <si>
    <t>40</t>
  </si>
  <si>
    <t>15</t>
  </si>
  <si>
    <t>111</t>
  </si>
  <si>
    <t>110</t>
  </si>
  <si>
    <t>89</t>
  </si>
  <si>
    <t>Средняя общеобразовательная школа № 14 пос. Ага-Батыр</t>
  </si>
  <si>
    <t>133</t>
  </si>
  <si>
    <t>93</t>
  </si>
  <si>
    <t>95</t>
  </si>
  <si>
    <t>91</t>
  </si>
  <si>
    <t>112</t>
  </si>
  <si>
    <t>11</t>
  </si>
  <si>
    <t>126</t>
  </si>
  <si>
    <t>124</t>
  </si>
  <si>
    <t>Средняя общеобразовательная школа № 17 с. Серноводское</t>
  </si>
  <si>
    <t>199</t>
  </si>
  <si>
    <t>148</t>
  </si>
  <si>
    <t>151</t>
  </si>
  <si>
    <t>192</t>
  </si>
  <si>
    <t>Наличие пяти и более условий доступности для инвалидов</t>
  </si>
  <si>
    <t>190</t>
  </si>
  <si>
    <t>194</t>
  </si>
  <si>
    <t>154</t>
  </si>
  <si>
    <t>156</t>
  </si>
  <si>
    <t>185</t>
  </si>
  <si>
    <t>Средняя общеобразовательная школа № 5 с. Эдиссия</t>
  </si>
  <si>
    <t>548</t>
  </si>
  <si>
    <t>356</t>
  </si>
  <si>
    <t>360</t>
  </si>
  <si>
    <t>336</t>
  </si>
  <si>
    <t>352</t>
  </si>
  <si>
    <t>501</t>
  </si>
  <si>
    <t>51</t>
  </si>
  <si>
    <t>509</t>
  </si>
  <si>
    <t>533</t>
  </si>
  <si>
    <t>407</t>
  </si>
  <si>
    <t>410</t>
  </si>
  <si>
    <t>505</t>
  </si>
  <si>
    <t>513</t>
  </si>
  <si>
    <t>519</t>
  </si>
  <si>
    <t>Средняя общеобразовательная школа № 8 с. Русское</t>
  </si>
  <si>
    <t>176</t>
  </si>
  <si>
    <t>153</t>
  </si>
  <si>
    <t>142</t>
  </si>
  <si>
    <t>144</t>
  </si>
  <si>
    <t>166</t>
  </si>
  <si>
    <t>18</t>
  </si>
  <si>
    <t>169</t>
  </si>
  <si>
    <t>172</t>
  </si>
  <si>
    <t>155</t>
  </si>
  <si>
    <t>170</t>
  </si>
  <si>
    <t>Центр дополнительного образования для детей ст. Курская</t>
  </si>
  <si>
    <t>341</t>
  </si>
  <si>
    <t>227</t>
  </si>
  <si>
    <t>234</t>
  </si>
  <si>
    <t>205</t>
  </si>
  <si>
    <t>324</t>
  </si>
  <si>
    <t>24</t>
  </si>
  <si>
    <t>29</t>
  </si>
  <si>
    <t>327</t>
  </si>
  <si>
    <t>331</t>
  </si>
  <si>
    <t>233</t>
  </si>
  <si>
    <t>236</t>
  </si>
  <si>
    <t>333</t>
  </si>
  <si>
    <t>329</t>
  </si>
  <si>
    <t>334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</si>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</sst>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sz val="10"/>
      <color rgb="FF000000"/>
      <name val="Times New Roman"/>
    </font>
    <font>
      <sz val="10"/>
      <color theme="1"/>
      <name val="&quot;Times New Roman&quot;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/>
    <xf numFmtId="1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1000"/>
  <sheetViews>
    <sheetView tabSelected="1" topLeftCell="W1" workbookViewId="0">
      <selection activeCell="AC20" sqref="AC20"/>
    </sheetView>
  </sheetViews>
  <sheetFormatPr defaultColWidth="14.42578125" defaultRowHeight="15" customHeight="1"/>
  <cols>
    <col min="1" max="1" width="37.140625" style="29" customWidth="1"/>
    <col min="2" max="4" width="14.42578125" style="29" customWidth="1"/>
    <col min="5" max="5" width="78.7109375" style="29" customWidth="1"/>
    <col min="6" max="7" width="7.28515625" style="29" customWidth="1"/>
    <col min="8" max="8" width="78.7109375" style="29" customWidth="1"/>
    <col min="9" max="10" width="7.28515625" style="29" customWidth="1"/>
    <col min="11" max="11" width="18" style="29" customWidth="1"/>
    <col min="12" max="12" width="67.28515625" style="29" customWidth="1"/>
    <col min="13" max="14" width="6.5703125" style="29" customWidth="1"/>
    <col min="15" max="15" width="78.7109375" style="29" customWidth="1"/>
    <col min="16" max="17" width="7.28515625" style="29" customWidth="1"/>
    <col min="18" max="18" width="78.7109375" style="29" customWidth="1"/>
    <col min="19" max="20" width="7.28515625" style="29" customWidth="1"/>
    <col min="21" max="21" width="18" style="29" customWidth="1"/>
    <col min="22" max="22" width="67.28515625" style="29" customWidth="1"/>
    <col min="23" max="24" width="6.5703125" style="29" customWidth="1"/>
    <col min="25" max="25" width="78.7109375" style="29" customWidth="1"/>
    <col min="26" max="27" width="7.28515625" style="29" customWidth="1"/>
    <col min="28" max="28" width="18" style="29" customWidth="1"/>
    <col min="29" max="29" width="67.28515625" style="29" customWidth="1"/>
    <col min="30" max="31" width="6.5703125" style="29" customWidth="1"/>
    <col min="32" max="32" width="18" style="29" customWidth="1"/>
    <col min="33" max="33" width="96" style="29" customWidth="1"/>
    <col min="34" max="35" width="6.5703125" style="29" customWidth="1"/>
    <col min="36" max="36" width="78.7109375" style="29" customWidth="1"/>
    <col min="37" max="38" width="7.28515625" style="29" customWidth="1"/>
    <col min="39" max="39" width="78.7109375" style="29" customWidth="1"/>
    <col min="40" max="41" width="7.28515625" style="29" customWidth="1"/>
    <col min="42" max="42" width="78.7109375" style="29" customWidth="1"/>
    <col min="43" max="44" width="7.28515625" style="29" customWidth="1"/>
    <col min="45" max="45" width="78.7109375" style="29" customWidth="1"/>
    <col min="46" max="47" width="7.28515625" style="29" customWidth="1"/>
    <col min="48" max="48" width="78.7109375" style="29" customWidth="1"/>
    <col min="49" max="50" width="7.28515625" style="29" customWidth="1"/>
    <col min="51" max="51" width="78.7109375" style="29" customWidth="1"/>
    <col min="52" max="53" width="7.28515625" style="29" customWidth="1"/>
    <col min="54" max="54" width="78.7109375" style="29" customWidth="1"/>
    <col min="55" max="56" width="7.28515625" style="29" customWidth="1"/>
    <col min="57" max="75" width="14.42578125" style="29" customWidth="1"/>
    <col min="76" max="16384" width="14.42578125" style="29"/>
  </cols>
  <sheetData>
    <row r="1" spans="1:75" ht="12.75" customHeight="1">
      <c r="A1" s="24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40" t="s">
        <v>5</v>
      </c>
      <c r="G1" s="41"/>
      <c r="H1" s="27" t="s">
        <v>6</v>
      </c>
      <c r="I1" s="40" t="s">
        <v>5</v>
      </c>
      <c r="J1" s="41"/>
      <c r="K1" s="42" t="s">
        <v>7</v>
      </c>
      <c r="L1" s="41"/>
      <c r="M1" s="43" t="s">
        <v>5</v>
      </c>
      <c r="N1" s="41"/>
      <c r="O1" s="26" t="s">
        <v>8</v>
      </c>
      <c r="P1" s="40" t="s">
        <v>5</v>
      </c>
      <c r="Q1" s="41"/>
      <c r="R1" s="26" t="s">
        <v>9</v>
      </c>
      <c r="S1" s="40" t="s">
        <v>5</v>
      </c>
      <c r="T1" s="41"/>
      <c r="U1" s="40" t="s">
        <v>10</v>
      </c>
      <c r="V1" s="41"/>
      <c r="W1" s="43" t="s">
        <v>5</v>
      </c>
      <c r="X1" s="41"/>
      <c r="Y1" s="26" t="s">
        <v>11</v>
      </c>
      <c r="Z1" s="40" t="s">
        <v>5</v>
      </c>
      <c r="AA1" s="41"/>
      <c r="AB1" s="40" t="s">
        <v>12</v>
      </c>
      <c r="AC1" s="41"/>
      <c r="AD1" s="43" t="s">
        <v>5</v>
      </c>
      <c r="AE1" s="41"/>
      <c r="AF1" s="42" t="s">
        <v>13</v>
      </c>
      <c r="AG1" s="41"/>
      <c r="AH1" s="43" t="s">
        <v>5</v>
      </c>
      <c r="AI1" s="41"/>
      <c r="AJ1" s="26" t="s">
        <v>14</v>
      </c>
      <c r="AK1" s="40" t="s">
        <v>5</v>
      </c>
      <c r="AL1" s="41"/>
      <c r="AM1" s="26" t="s">
        <v>15</v>
      </c>
      <c r="AN1" s="43" t="s">
        <v>5</v>
      </c>
      <c r="AO1" s="41"/>
      <c r="AP1" s="27" t="s">
        <v>16</v>
      </c>
      <c r="AQ1" s="43" t="s">
        <v>5</v>
      </c>
      <c r="AR1" s="41"/>
      <c r="AS1" s="26" t="s">
        <v>17</v>
      </c>
      <c r="AT1" s="43" t="s">
        <v>5</v>
      </c>
      <c r="AU1" s="41"/>
      <c r="AV1" s="26" t="s">
        <v>18</v>
      </c>
      <c r="AW1" s="43" t="s">
        <v>5</v>
      </c>
      <c r="AX1" s="41"/>
      <c r="AY1" s="26" t="s">
        <v>19</v>
      </c>
      <c r="AZ1" s="43" t="s">
        <v>5</v>
      </c>
      <c r="BA1" s="41"/>
      <c r="BB1" s="26" t="s">
        <v>20</v>
      </c>
      <c r="BC1" s="43" t="s">
        <v>5</v>
      </c>
      <c r="BD1" s="41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2.75" customHeight="1">
      <c r="A2" s="26" t="s">
        <v>21</v>
      </c>
      <c r="B2" s="30">
        <v>157</v>
      </c>
      <c r="C2" s="30" t="s">
        <v>22</v>
      </c>
      <c r="D2" s="31">
        <v>0.43949044585987262</v>
      </c>
      <c r="E2" s="26" t="s">
        <v>21</v>
      </c>
      <c r="F2" s="30">
        <v>100</v>
      </c>
      <c r="G2" s="25">
        <v>100</v>
      </c>
      <c r="H2" s="26" t="s">
        <v>21</v>
      </c>
      <c r="I2" s="32">
        <v>82</v>
      </c>
      <c r="J2" s="33">
        <v>100</v>
      </c>
      <c r="K2" s="26" t="s">
        <v>21</v>
      </c>
      <c r="L2" s="26" t="s">
        <v>23</v>
      </c>
      <c r="M2" s="25" t="s">
        <v>24</v>
      </c>
      <c r="N2" s="25" t="s">
        <v>25</v>
      </c>
      <c r="O2" s="26" t="s">
        <v>21</v>
      </c>
      <c r="P2" s="25" t="s">
        <v>26</v>
      </c>
      <c r="Q2" s="25" t="s">
        <v>26</v>
      </c>
      <c r="R2" s="26" t="s">
        <v>21</v>
      </c>
      <c r="S2" s="25" t="s">
        <v>27</v>
      </c>
      <c r="T2" s="25" t="s">
        <v>27</v>
      </c>
      <c r="U2" s="26" t="s">
        <v>21</v>
      </c>
      <c r="V2" s="26" t="s">
        <v>28</v>
      </c>
      <c r="W2" s="25"/>
      <c r="X2" s="25" t="s">
        <v>25</v>
      </c>
      <c r="Y2" s="26" t="s">
        <v>21</v>
      </c>
      <c r="Z2" s="25" t="s">
        <v>29</v>
      </c>
      <c r="AA2" s="25" t="s">
        <v>22</v>
      </c>
      <c r="AB2" s="26" t="s">
        <v>21</v>
      </c>
      <c r="AC2" s="26" t="s">
        <v>30</v>
      </c>
      <c r="AD2" s="25" t="s">
        <v>24</v>
      </c>
      <c r="AE2" s="25" t="s">
        <v>31</v>
      </c>
      <c r="AF2" s="26" t="s">
        <v>21</v>
      </c>
      <c r="AG2" s="26" t="s">
        <v>32</v>
      </c>
      <c r="AH2" s="25" t="s">
        <v>24</v>
      </c>
      <c r="AI2" s="25" t="s">
        <v>31</v>
      </c>
      <c r="AJ2" s="26" t="s">
        <v>21</v>
      </c>
      <c r="AK2" s="25" t="s">
        <v>33</v>
      </c>
      <c r="AL2" s="25" t="s">
        <v>33</v>
      </c>
      <c r="AM2" s="26" t="s">
        <v>21</v>
      </c>
      <c r="AN2" s="25" t="s">
        <v>34</v>
      </c>
      <c r="AO2" s="25" t="s">
        <v>22</v>
      </c>
      <c r="AP2" s="26" t="s">
        <v>21</v>
      </c>
      <c r="AQ2" s="25" t="s">
        <v>34</v>
      </c>
      <c r="AR2" s="25" t="s">
        <v>22</v>
      </c>
      <c r="AS2" s="26" t="s">
        <v>21</v>
      </c>
      <c r="AT2" s="25" t="s">
        <v>35</v>
      </c>
      <c r="AU2" s="25" t="s">
        <v>35</v>
      </c>
      <c r="AV2" s="26" t="s">
        <v>21</v>
      </c>
      <c r="AW2" s="25" t="s">
        <v>36</v>
      </c>
      <c r="AX2" s="25" t="s">
        <v>22</v>
      </c>
      <c r="AY2" s="26" t="s">
        <v>21</v>
      </c>
      <c r="AZ2" s="25" t="s">
        <v>34</v>
      </c>
      <c r="BA2" s="25" t="s">
        <v>22</v>
      </c>
      <c r="BB2" s="26" t="s">
        <v>21</v>
      </c>
      <c r="BC2" s="25" t="s">
        <v>34</v>
      </c>
      <c r="BD2" s="25" t="s">
        <v>22</v>
      </c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2.75" customHeight="1">
      <c r="A3" s="26" t="s">
        <v>37</v>
      </c>
      <c r="B3" s="30">
        <v>51</v>
      </c>
      <c r="C3" s="30">
        <v>30</v>
      </c>
      <c r="D3" s="31">
        <v>5.8823529411764705E-2</v>
      </c>
      <c r="E3" s="26" t="s">
        <v>37</v>
      </c>
      <c r="F3" s="30">
        <v>100</v>
      </c>
      <c r="G3" s="25">
        <v>100</v>
      </c>
      <c r="H3" s="26" t="s">
        <v>37</v>
      </c>
      <c r="I3" s="34">
        <v>67</v>
      </c>
      <c r="J3" s="35">
        <v>100</v>
      </c>
      <c r="K3" s="26" t="s">
        <v>37</v>
      </c>
      <c r="L3" s="26" t="s">
        <v>24</v>
      </c>
      <c r="M3" s="25" t="s">
        <v>24</v>
      </c>
      <c r="N3" s="25">
        <v>0</v>
      </c>
      <c r="O3" s="26" t="s">
        <v>37</v>
      </c>
      <c r="P3" s="25">
        <v>20</v>
      </c>
      <c r="Q3" s="25">
        <v>20</v>
      </c>
      <c r="R3" s="26" t="s">
        <v>37</v>
      </c>
      <c r="S3" s="25">
        <v>30</v>
      </c>
      <c r="T3" s="25">
        <v>30</v>
      </c>
      <c r="U3" s="26" t="s">
        <v>37</v>
      </c>
      <c r="V3" s="26" t="s">
        <v>28</v>
      </c>
      <c r="W3" s="25"/>
      <c r="X3" s="25" t="s">
        <v>25</v>
      </c>
      <c r="Y3" s="26" t="s">
        <v>37</v>
      </c>
      <c r="Z3" s="25">
        <v>30</v>
      </c>
      <c r="AA3" s="25">
        <v>30</v>
      </c>
      <c r="AB3" s="26" t="s">
        <v>37</v>
      </c>
      <c r="AC3" s="26" t="s">
        <v>38</v>
      </c>
      <c r="AD3" s="25">
        <v>1</v>
      </c>
      <c r="AE3" s="25" t="s">
        <v>39</v>
      </c>
      <c r="AF3" s="26" t="s">
        <v>37</v>
      </c>
      <c r="AG3" s="26" t="s">
        <v>32</v>
      </c>
      <c r="AH3" s="25" t="s">
        <v>24</v>
      </c>
      <c r="AI3" s="25" t="s">
        <v>31</v>
      </c>
      <c r="AJ3" s="26" t="s">
        <v>37</v>
      </c>
      <c r="AK3" s="25" t="s">
        <v>40</v>
      </c>
      <c r="AL3" s="25" t="s">
        <v>40</v>
      </c>
      <c r="AM3" s="26" t="s">
        <v>37</v>
      </c>
      <c r="AN3" s="25">
        <v>30</v>
      </c>
      <c r="AO3" s="25">
        <v>30</v>
      </c>
      <c r="AP3" s="26" t="s">
        <v>37</v>
      </c>
      <c r="AQ3" s="25">
        <v>30</v>
      </c>
      <c r="AR3" s="25">
        <v>30</v>
      </c>
      <c r="AS3" s="26" t="s">
        <v>37</v>
      </c>
      <c r="AT3" s="25">
        <v>20</v>
      </c>
      <c r="AU3" s="25">
        <v>20</v>
      </c>
      <c r="AV3" s="26" t="s">
        <v>37</v>
      </c>
      <c r="AW3" s="25">
        <v>20</v>
      </c>
      <c r="AX3" s="25">
        <v>30</v>
      </c>
      <c r="AY3" s="26" t="s">
        <v>37</v>
      </c>
      <c r="AZ3" s="25">
        <v>30</v>
      </c>
      <c r="BA3" s="25">
        <v>30</v>
      </c>
      <c r="BB3" s="26" t="s">
        <v>37</v>
      </c>
      <c r="BC3" s="25">
        <v>30</v>
      </c>
      <c r="BD3" s="25">
        <v>30</v>
      </c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</row>
    <row r="4" spans="1:75" ht="12.75" customHeight="1">
      <c r="A4" s="26" t="s">
        <v>41</v>
      </c>
      <c r="B4" s="30">
        <v>52</v>
      </c>
      <c r="C4" s="30" t="s">
        <v>42</v>
      </c>
      <c r="D4" s="31">
        <v>0.78846153846153844</v>
      </c>
      <c r="E4" s="26" t="s">
        <v>41</v>
      </c>
      <c r="F4" s="30">
        <v>100</v>
      </c>
      <c r="G4" s="25">
        <v>100</v>
      </c>
      <c r="H4" s="26" t="s">
        <v>41</v>
      </c>
      <c r="I4" s="34">
        <v>51</v>
      </c>
      <c r="J4" s="35">
        <v>100</v>
      </c>
      <c r="K4" s="26" t="s">
        <v>41</v>
      </c>
      <c r="L4" s="26" t="s">
        <v>24</v>
      </c>
      <c r="M4" s="25" t="s">
        <v>24</v>
      </c>
      <c r="N4" s="25">
        <v>0</v>
      </c>
      <c r="O4" s="26" t="s">
        <v>41</v>
      </c>
      <c r="P4" s="25" t="s">
        <v>43</v>
      </c>
      <c r="Q4" s="25" t="s">
        <v>43</v>
      </c>
      <c r="R4" s="26" t="s">
        <v>41</v>
      </c>
      <c r="S4" s="25" t="s">
        <v>44</v>
      </c>
      <c r="T4" s="25" t="s">
        <v>44</v>
      </c>
      <c r="U4" s="26" t="s">
        <v>41</v>
      </c>
      <c r="V4" s="26" t="s">
        <v>28</v>
      </c>
      <c r="W4" s="25"/>
      <c r="X4" s="25" t="s">
        <v>25</v>
      </c>
      <c r="Y4" s="26" t="s">
        <v>41</v>
      </c>
      <c r="Z4" s="25" t="s">
        <v>45</v>
      </c>
      <c r="AA4" s="25" t="s">
        <v>42</v>
      </c>
      <c r="AB4" s="26" t="s">
        <v>41</v>
      </c>
      <c r="AC4" s="26" t="s">
        <v>30</v>
      </c>
      <c r="AD4" s="25" t="s">
        <v>24</v>
      </c>
      <c r="AE4" s="25" t="s">
        <v>31</v>
      </c>
      <c r="AF4" s="26" t="s">
        <v>41</v>
      </c>
      <c r="AG4" s="26" t="s">
        <v>32</v>
      </c>
      <c r="AH4" s="25" t="s">
        <v>24</v>
      </c>
      <c r="AI4" s="25" t="s">
        <v>31</v>
      </c>
      <c r="AJ4" s="26" t="s">
        <v>41</v>
      </c>
      <c r="AK4" s="25" t="s">
        <v>40</v>
      </c>
      <c r="AL4" s="25" t="s">
        <v>33</v>
      </c>
      <c r="AM4" s="26" t="s">
        <v>41</v>
      </c>
      <c r="AN4" s="25" t="s">
        <v>46</v>
      </c>
      <c r="AO4" s="25" t="s">
        <v>42</v>
      </c>
      <c r="AP4" s="26" t="s">
        <v>41</v>
      </c>
      <c r="AQ4" s="25" t="s">
        <v>35</v>
      </c>
      <c r="AR4" s="25" t="s">
        <v>42</v>
      </c>
      <c r="AS4" s="26" t="s">
        <v>41</v>
      </c>
      <c r="AT4" s="25" t="s">
        <v>47</v>
      </c>
      <c r="AU4" s="25" t="s">
        <v>47</v>
      </c>
      <c r="AV4" s="26" t="s">
        <v>41</v>
      </c>
      <c r="AW4" s="25" t="s">
        <v>48</v>
      </c>
      <c r="AX4" s="25" t="s">
        <v>42</v>
      </c>
      <c r="AY4" s="26" t="s">
        <v>41</v>
      </c>
      <c r="AZ4" s="25" t="s">
        <v>46</v>
      </c>
      <c r="BA4" s="25" t="s">
        <v>42</v>
      </c>
      <c r="BB4" s="26" t="s">
        <v>41</v>
      </c>
      <c r="BC4" s="25" t="s">
        <v>48</v>
      </c>
      <c r="BD4" s="25" t="s">
        <v>42</v>
      </c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</row>
    <row r="5" spans="1:75" ht="12.75" customHeight="1">
      <c r="A5" s="26" t="s">
        <v>49</v>
      </c>
      <c r="B5" s="30">
        <v>210</v>
      </c>
      <c r="C5" s="30" t="s">
        <v>50</v>
      </c>
      <c r="D5" s="31">
        <v>0.57619047619047614</v>
      </c>
      <c r="E5" s="26" t="s">
        <v>49</v>
      </c>
      <c r="F5" s="30">
        <v>100</v>
      </c>
      <c r="G5" s="25">
        <v>100</v>
      </c>
      <c r="H5" s="26" t="s">
        <v>49</v>
      </c>
      <c r="I5" s="34">
        <v>99</v>
      </c>
      <c r="J5" s="35">
        <v>100</v>
      </c>
      <c r="K5" s="26" t="s">
        <v>49</v>
      </c>
      <c r="L5" s="26" t="s">
        <v>23</v>
      </c>
      <c r="M5" s="25" t="s">
        <v>24</v>
      </c>
      <c r="N5" s="25" t="s">
        <v>25</v>
      </c>
      <c r="O5" s="26" t="s">
        <v>49</v>
      </c>
      <c r="P5" s="25" t="s">
        <v>51</v>
      </c>
      <c r="Q5" s="25" t="s">
        <v>51</v>
      </c>
      <c r="R5" s="26" t="s">
        <v>49</v>
      </c>
      <c r="S5" s="25" t="s">
        <v>52</v>
      </c>
      <c r="T5" s="25" t="s">
        <v>52</v>
      </c>
      <c r="U5" s="26" t="s">
        <v>49</v>
      </c>
      <c r="V5" s="26" t="s">
        <v>28</v>
      </c>
      <c r="W5" s="25"/>
      <c r="X5" s="25" t="s">
        <v>25</v>
      </c>
      <c r="Y5" s="26" t="s">
        <v>49</v>
      </c>
      <c r="Z5" s="25" t="s">
        <v>50</v>
      </c>
      <c r="AA5" s="25" t="s">
        <v>50</v>
      </c>
      <c r="AB5" s="26" t="s">
        <v>49</v>
      </c>
      <c r="AC5" s="26" t="s">
        <v>38</v>
      </c>
      <c r="AD5" s="25">
        <v>3</v>
      </c>
      <c r="AE5" s="25" t="s">
        <v>53</v>
      </c>
      <c r="AF5" s="26" t="s">
        <v>49</v>
      </c>
      <c r="AG5" s="26" t="s">
        <v>54</v>
      </c>
      <c r="AH5" s="25">
        <v>4</v>
      </c>
      <c r="AI5" s="25" t="s">
        <v>55</v>
      </c>
      <c r="AJ5" s="26" t="s">
        <v>49</v>
      </c>
      <c r="AK5" s="25" t="s">
        <v>56</v>
      </c>
      <c r="AL5" s="25" t="s">
        <v>57</v>
      </c>
      <c r="AM5" s="26" t="s">
        <v>49</v>
      </c>
      <c r="AN5" s="25" t="s">
        <v>50</v>
      </c>
      <c r="AO5" s="25" t="s">
        <v>50</v>
      </c>
      <c r="AP5" s="26" t="s">
        <v>49</v>
      </c>
      <c r="AQ5" s="25" t="s">
        <v>58</v>
      </c>
      <c r="AR5" s="25" t="s">
        <v>50</v>
      </c>
      <c r="AS5" s="26" t="s">
        <v>49</v>
      </c>
      <c r="AT5" s="25" t="s">
        <v>59</v>
      </c>
      <c r="AU5" s="25" t="s">
        <v>59</v>
      </c>
      <c r="AV5" s="26" t="s">
        <v>49</v>
      </c>
      <c r="AW5" s="25" t="s">
        <v>58</v>
      </c>
      <c r="AX5" s="25" t="s">
        <v>50</v>
      </c>
      <c r="AY5" s="26" t="s">
        <v>49</v>
      </c>
      <c r="AZ5" s="25" t="s">
        <v>50</v>
      </c>
      <c r="BA5" s="25" t="s">
        <v>50</v>
      </c>
      <c r="BB5" s="26" t="s">
        <v>49</v>
      </c>
      <c r="BC5" s="25" t="s">
        <v>58</v>
      </c>
      <c r="BD5" s="25" t="s">
        <v>50</v>
      </c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2.75" customHeight="1">
      <c r="A6" s="26" t="s">
        <v>60</v>
      </c>
      <c r="B6" s="30">
        <v>116</v>
      </c>
      <c r="C6" s="30" t="s">
        <v>61</v>
      </c>
      <c r="D6" s="31">
        <v>0.74137931034482762</v>
      </c>
      <c r="E6" s="26" t="s">
        <v>60</v>
      </c>
      <c r="F6" s="30">
        <v>100</v>
      </c>
      <c r="G6" s="25">
        <v>100</v>
      </c>
      <c r="H6" s="26" t="s">
        <v>60</v>
      </c>
      <c r="I6" s="34">
        <v>66</v>
      </c>
      <c r="J6" s="35">
        <v>100</v>
      </c>
      <c r="K6" s="26" t="s">
        <v>60</v>
      </c>
      <c r="L6" s="26" t="s">
        <v>62</v>
      </c>
      <c r="M6" s="25">
        <v>1</v>
      </c>
      <c r="N6" s="25" t="s">
        <v>63</v>
      </c>
      <c r="O6" s="26" t="s">
        <v>60</v>
      </c>
      <c r="P6" s="25" t="s">
        <v>64</v>
      </c>
      <c r="Q6" s="25" t="s">
        <v>65</v>
      </c>
      <c r="R6" s="26" t="s">
        <v>60</v>
      </c>
      <c r="S6" s="25" t="s">
        <v>66</v>
      </c>
      <c r="T6" s="25" t="s">
        <v>66</v>
      </c>
      <c r="U6" s="26" t="s">
        <v>60</v>
      </c>
      <c r="V6" s="26" t="s">
        <v>28</v>
      </c>
      <c r="W6" s="25"/>
      <c r="X6" s="25" t="s">
        <v>25</v>
      </c>
      <c r="Y6" s="26" t="s">
        <v>60</v>
      </c>
      <c r="Z6" s="25" t="s">
        <v>67</v>
      </c>
      <c r="AA6" s="25" t="s">
        <v>61</v>
      </c>
      <c r="AB6" s="26" t="s">
        <v>60</v>
      </c>
      <c r="AC6" s="26" t="s">
        <v>30</v>
      </c>
      <c r="AD6" s="25" t="s">
        <v>24</v>
      </c>
      <c r="AE6" s="25" t="s">
        <v>31</v>
      </c>
      <c r="AF6" s="26" t="s">
        <v>60</v>
      </c>
      <c r="AG6" s="26" t="s">
        <v>54</v>
      </c>
      <c r="AH6" s="25">
        <v>1</v>
      </c>
      <c r="AI6" s="25" t="s">
        <v>39</v>
      </c>
      <c r="AJ6" s="26" t="s">
        <v>60</v>
      </c>
      <c r="AK6" s="25" t="s">
        <v>68</v>
      </c>
      <c r="AL6" s="25" t="s">
        <v>69</v>
      </c>
      <c r="AM6" s="26" t="s">
        <v>60</v>
      </c>
      <c r="AN6" s="25" t="s">
        <v>61</v>
      </c>
      <c r="AO6" s="25" t="s">
        <v>61</v>
      </c>
      <c r="AP6" s="26" t="s">
        <v>60</v>
      </c>
      <c r="AQ6" s="25" t="s">
        <v>70</v>
      </c>
      <c r="AR6" s="25" t="s">
        <v>61</v>
      </c>
      <c r="AS6" s="26" t="s">
        <v>60</v>
      </c>
      <c r="AT6" s="25" t="s">
        <v>71</v>
      </c>
      <c r="AU6" s="25" t="s">
        <v>71</v>
      </c>
      <c r="AV6" s="26" t="s">
        <v>60</v>
      </c>
      <c r="AW6" s="25" t="s">
        <v>70</v>
      </c>
      <c r="AX6" s="25" t="s">
        <v>61</v>
      </c>
      <c r="AY6" s="26" t="s">
        <v>60</v>
      </c>
      <c r="AZ6" s="25" t="s">
        <v>72</v>
      </c>
      <c r="BA6" s="25" t="s">
        <v>61</v>
      </c>
      <c r="BB6" s="26" t="s">
        <v>60</v>
      </c>
      <c r="BC6" s="25" t="s">
        <v>61</v>
      </c>
      <c r="BD6" s="25" t="s">
        <v>61</v>
      </c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2.75" customHeight="1">
      <c r="A7" s="26" t="s">
        <v>73</v>
      </c>
      <c r="B7" s="30">
        <v>382</v>
      </c>
      <c r="C7" s="30" t="s">
        <v>74</v>
      </c>
      <c r="D7" s="31">
        <v>0.43717277486910994</v>
      </c>
      <c r="E7" s="26" t="s">
        <v>73</v>
      </c>
      <c r="F7" s="30">
        <v>100</v>
      </c>
      <c r="G7" s="25">
        <v>100</v>
      </c>
      <c r="H7" s="26" t="s">
        <v>73</v>
      </c>
      <c r="I7" s="34">
        <v>93</v>
      </c>
      <c r="J7" s="35">
        <v>100</v>
      </c>
      <c r="K7" s="26" t="s">
        <v>73</v>
      </c>
      <c r="L7" s="26" t="s">
        <v>62</v>
      </c>
      <c r="M7" s="25">
        <v>3</v>
      </c>
      <c r="N7" s="25" t="s">
        <v>75</v>
      </c>
      <c r="O7" s="26" t="s">
        <v>73</v>
      </c>
      <c r="P7" s="25" t="s">
        <v>76</v>
      </c>
      <c r="Q7" s="25" t="s">
        <v>77</v>
      </c>
      <c r="R7" s="26" t="s">
        <v>73</v>
      </c>
      <c r="S7" s="25" t="s">
        <v>78</v>
      </c>
      <c r="T7" s="25" t="s">
        <v>79</v>
      </c>
      <c r="U7" s="26" t="s">
        <v>73</v>
      </c>
      <c r="V7" s="26" t="s">
        <v>28</v>
      </c>
      <c r="W7" s="25"/>
      <c r="X7" s="25" t="s">
        <v>25</v>
      </c>
      <c r="Y7" s="26" t="s">
        <v>73</v>
      </c>
      <c r="Z7" s="25" t="s">
        <v>80</v>
      </c>
      <c r="AA7" s="25" t="s">
        <v>74</v>
      </c>
      <c r="AB7" s="26" t="s">
        <v>73</v>
      </c>
      <c r="AC7" s="26" t="s">
        <v>38</v>
      </c>
      <c r="AD7" s="25">
        <v>1</v>
      </c>
      <c r="AE7" s="25" t="s">
        <v>39</v>
      </c>
      <c r="AF7" s="26" t="s">
        <v>73</v>
      </c>
      <c r="AG7" s="26" t="s">
        <v>54</v>
      </c>
      <c r="AH7" s="25">
        <v>1</v>
      </c>
      <c r="AI7" s="25" t="s">
        <v>39</v>
      </c>
      <c r="AJ7" s="26" t="s">
        <v>73</v>
      </c>
      <c r="AK7" s="25" t="s">
        <v>68</v>
      </c>
      <c r="AL7" s="25" t="s">
        <v>68</v>
      </c>
      <c r="AM7" s="26" t="s">
        <v>73</v>
      </c>
      <c r="AN7" s="25" t="s">
        <v>81</v>
      </c>
      <c r="AO7" s="25" t="s">
        <v>74</v>
      </c>
      <c r="AP7" s="26" t="s">
        <v>73</v>
      </c>
      <c r="AQ7" s="25" t="s">
        <v>82</v>
      </c>
      <c r="AR7" s="25" t="s">
        <v>74</v>
      </c>
      <c r="AS7" s="26" t="s">
        <v>73</v>
      </c>
      <c r="AT7" s="25" t="s">
        <v>83</v>
      </c>
      <c r="AU7" s="25" t="s">
        <v>84</v>
      </c>
      <c r="AV7" s="26" t="s">
        <v>73</v>
      </c>
      <c r="AW7" s="25" t="s">
        <v>85</v>
      </c>
      <c r="AX7" s="25" t="s">
        <v>74</v>
      </c>
      <c r="AY7" s="26" t="s">
        <v>73</v>
      </c>
      <c r="AZ7" s="25" t="s">
        <v>81</v>
      </c>
      <c r="BA7" s="25" t="s">
        <v>74</v>
      </c>
      <c r="BB7" s="26" t="s">
        <v>73</v>
      </c>
      <c r="BC7" s="25" t="s">
        <v>82</v>
      </c>
      <c r="BD7" s="25" t="s">
        <v>74</v>
      </c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2.75" customHeight="1">
      <c r="A8" s="26" t="s">
        <v>86</v>
      </c>
      <c r="B8" s="30">
        <v>297</v>
      </c>
      <c r="C8" s="30" t="s">
        <v>87</v>
      </c>
      <c r="D8" s="31">
        <v>0.75757575757575757</v>
      </c>
      <c r="E8" s="26" t="s">
        <v>86</v>
      </c>
      <c r="F8" s="30">
        <v>100</v>
      </c>
      <c r="G8" s="25">
        <v>100</v>
      </c>
      <c r="H8" s="26" t="s">
        <v>86</v>
      </c>
      <c r="I8" s="34">
        <v>71</v>
      </c>
      <c r="J8" s="35">
        <v>100</v>
      </c>
      <c r="K8" s="26" t="s">
        <v>86</v>
      </c>
      <c r="L8" s="26" t="s">
        <v>23</v>
      </c>
      <c r="M8" s="25" t="s">
        <v>24</v>
      </c>
      <c r="N8" s="25" t="s">
        <v>25</v>
      </c>
      <c r="O8" s="26" t="s">
        <v>86</v>
      </c>
      <c r="P8" s="25" t="s">
        <v>88</v>
      </c>
      <c r="Q8" s="25" t="s">
        <v>80</v>
      </c>
      <c r="R8" s="26" t="s">
        <v>86</v>
      </c>
      <c r="S8" s="25" t="s">
        <v>89</v>
      </c>
      <c r="T8" s="25" t="s">
        <v>90</v>
      </c>
      <c r="U8" s="26" t="s">
        <v>86</v>
      </c>
      <c r="V8" s="26" t="s">
        <v>28</v>
      </c>
      <c r="W8" s="25"/>
      <c r="X8" s="25" t="s">
        <v>25</v>
      </c>
      <c r="Y8" s="26" t="s">
        <v>86</v>
      </c>
      <c r="Z8" s="25" t="s">
        <v>91</v>
      </c>
      <c r="AA8" s="25" t="s">
        <v>87</v>
      </c>
      <c r="AB8" s="26" t="s">
        <v>86</v>
      </c>
      <c r="AC8" s="26" t="s">
        <v>38</v>
      </c>
      <c r="AD8" s="25">
        <v>1</v>
      </c>
      <c r="AE8" s="25" t="s">
        <v>39</v>
      </c>
      <c r="AF8" s="26" t="s">
        <v>86</v>
      </c>
      <c r="AG8" s="26" t="s">
        <v>54</v>
      </c>
      <c r="AH8" s="25">
        <v>4</v>
      </c>
      <c r="AI8" s="25" t="s">
        <v>55</v>
      </c>
      <c r="AJ8" s="26" t="s">
        <v>86</v>
      </c>
      <c r="AK8" s="25" t="s">
        <v>92</v>
      </c>
      <c r="AL8" s="25" t="s">
        <v>93</v>
      </c>
      <c r="AM8" s="26" t="s">
        <v>86</v>
      </c>
      <c r="AN8" s="25" t="s">
        <v>94</v>
      </c>
      <c r="AO8" s="25" t="s">
        <v>87</v>
      </c>
      <c r="AP8" s="26" t="s">
        <v>86</v>
      </c>
      <c r="AQ8" s="25" t="s">
        <v>95</v>
      </c>
      <c r="AR8" s="25" t="s">
        <v>87</v>
      </c>
      <c r="AS8" s="26" t="s">
        <v>86</v>
      </c>
      <c r="AT8" s="25" t="s">
        <v>85</v>
      </c>
      <c r="AU8" s="25" t="s">
        <v>96</v>
      </c>
      <c r="AV8" s="26" t="s">
        <v>86</v>
      </c>
      <c r="AW8" s="25" t="s">
        <v>97</v>
      </c>
      <c r="AX8" s="25" t="s">
        <v>87</v>
      </c>
      <c r="AY8" s="26" t="s">
        <v>86</v>
      </c>
      <c r="AZ8" s="25" t="s">
        <v>98</v>
      </c>
      <c r="BA8" s="25" t="s">
        <v>87</v>
      </c>
      <c r="BB8" s="26" t="s">
        <v>86</v>
      </c>
      <c r="BC8" s="25" t="s">
        <v>94</v>
      </c>
      <c r="BD8" s="25" t="s">
        <v>87</v>
      </c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2.75" customHeight="1">
      <c r="A9" s="26" t="s">
        <v>99</v>
      </c>
      <c r="B9" s="30">
        <v>251</v>
      </c>
      <c r="C9" s="30" t="s">
        <v>100</v>
      </c>
      <c r="D9" s="31">
        <v>0.45019920318725098</v>
      </c>
      <c r="E9" s="26" t="s">
        <v>99</v>
      </c>
      <c r="F9" s="30">
        <v>100</v>
      </c>
      <c r="G9" s="25">
        <v>100</v>
      </c>
      <c r="H9" s="26" t="s">
        <v>99</v>
      </c>
      <c r="I9" s="34">
        <v>96</v>
      </c>
      <c r="J9" s="35">
        <v>100</v>
      </c>
      <c r="K9" s="26" t="s">
        <v>99</v>
      </c>
      <c r="L9" s="26" t="s">
        <v>23</v>
      </c>
      <c r="M9" s="25" t="s">
        <v>24</v>
      </c>
      <c r="N9" s="25" t="s">
        <v>25</v>
      </c>
      <c r="O9" s="26" t="s">
        <v>99</v>
      </c>
      <c r="P9" s="25" t="s">
        <v>78</v>
      </c>
      <c r="Q9" s="25" t="s">
        <v>78</v>
      </c>
      <c r="R9" s="26" t="s">
        <v>99</v>
      </c>
      <c r="S9" s="25" t="s">
        <v>101</v>
      </c>
      <c r="T9" s="25" t="s">
        <v>75</v>
      </c>
      <c r="U9" s="26" t="s">
        <v>99</v>
      </c>
      <c r="V9" s="26" t="s">
        <v>28</v>
      </c>
      <c r="W9" s="25"/>
      <c r="X9" s="25" t="s">
        <v>25</v>
      </c>
      <c r="Y9" s="26" t="s">
        <v>99</v>
      </c>
      <c r="Z9" s="25" t="s">
        <v>102</v>
      </c>
      <c r="AA9" s="25" t="s">
        <v>100</v>
      </c>
      <c r="AB9" s="26" t="s">
        <v>99</v>
      </c>
      <c r="AC9" s="26" t="s">
        <v>38</v>
      </c>
      <c r="AD9" s="25">
        <v>2</v>
      </c>
      <c r="AE9" s="25" t="s">
        <v>103</v>
      </c>
      <c r="AF9" s="26" t="s">
        <v>99</v>
      </c>
      <c r="AG9" s="26" t="s">
        <v>54</v>
      </c>
      <c r="AH9" s="25">
        <v>3</v>
      </c>
      <c r="AI9" s="25" t="s">
        <v>53</v>
      </c>
      <c r="AJ9" s="26" t="s">
        <v>99</v>
      </c>
      <c r="AK9" s="25" t="s">
        <v>104</v>
      </c>
      <c r="AL9" s="25" t="s">
        <v>104</v>
      </c>
      <c r="AM9" s="26" t="s">
        <v>99</v>
      </c>
      <c r="AN9" s="25" t="s">
        <v>105</v>
      </c>
      <c r="AO9" s="25" t="s">
        <v>100</v>
      </c>
      <c r="AP9" s="26" t="s">
        <v>99</v>
      </c>
      <c r="AQ9" s="25" t="s">
        <v>106</v>
      </c>
      <c r="AR9" s="25" t="s">
        <v>100</v>
      </c>
      <c r="AS9" s="26" t="s">
        <v>99</v>
      </c>
      <c r="AT9" s="25" t="s">
        <v>101</v>
      </c>
      <c r="AU9" s="25" t="s">
        <v>107</v>
      </c>
      <c r="AV9" s="26" t="s">
        <v>99</v>
      </c>
      <c r="AW9" s="25" t="s">
        <v>102</v>
      </c>
      <c r="AX9" s="25" t="s">
        <v>100</v>
      </c>
      <c r="AY9" s="26" t="s">
        <v>99</v>
      </c>
      <c r="AZ9" s="25" t="s">
        <v>106</v>
      </c>
      <c r="BA9" s="25" t="s">
        <v>100</v>
      </c>
      <c r="BB9" s="26" t="s">
        <v>99</v>
      </c>
      <c r="BC9" s="25" t="s">
        <v>102</v>
      </c>
      <c r="BD9" s="25" t="s">
        <v>100</v>
      </c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2.75" customHeight="1">
      <c r="A10" s="26" t="s">
        <v>108</v>
      </c>
      <c r="B10" s="30">
        <v>129</v>
      </c>
      <c r="C10" s="30" t="s">
        <v>109</v>
      </c>
      <c r="D10" s="31">
        <v>1.0310077519379846</v>
      </c>
      <c r="E10" s="26" t="s">
        <v>108</v>
      </c>
      <c r="F10" s="30">
        <v>100</v>
      </c>
      <c r="G10" s="25">
        <v>100</v>
      </c>
      <c r="H10" s="26" t="s">
        <v>108</v>
      </c>
      <c r="I10" s="34">
        <v>90</v>
      </c>
      <c r="J10" s="35">
        <v>100</v>
      </c>
      <c r="K10" s="26" t="s">
        <v>108</v>
      </c>
      <c r="L10" s="26" t="s">
        <v>23</v>
      </c>
      <c r="M10" s="25" t="s">
        <v>24</v>
      </c>
      <c r="N10" s="25" t="s">
        <v>25</v>
      </c>
      <c r="O10" s="26" t="s">
        <v>108</v>
      </c>
      <c r="P10" s="25" t="s">
        <v>110</v>
      </c>
      <c r="Q10" s="25" t="s">
        <v>111</v>
      </c>
      <c r="R10" s="26" t="s">
        <v>108</v>
      </c>
      <c r="S10" s="25" t="s">
        <v>67</v>
      </c>
      <c r="T10" s="25" t="s">
        <v>112</v>
      </c>
      <c r="U10" s="26" t="s">
        <v>108</v>
      </c>
      <c r="V10" s="26" t="s">
        <v>28</v>
      </c>
      <c r="W10" s="25"/>
      <c r="X10" s="25" t="s">
        <v>25</v>
      </c>
      <c r="Y10" s="26" t="s">
        <v>108</v>
      </c>
      <c r="Z10" s="25" t="s">
        <v>113</v>
      </c>
      <c r="AA10" s="25" t="s">
        <v>109</v>
      </c>
      <c r="AB10" s="26" t="s">
        <v>108</v>
      </c>
      <c r="AC10" s="26" t="s">
        <v>38</v>
      </c>
      <c r="AD10" s="25">
        <v>2</v>
      </c>
      <c r="AE10" s="25" t="s">
        <v>103</v>
      </c>
      <c r="AF10" s="26" t="s">
        <v>108</v>
      </c>
      <c r="AG10" s="26" t="s">
        <v>54</v>
      </c>
      <c r="AH10" s="25">
        <v>2</v>
      </c>
      <c r="AI10" s="25" t="s">
        <v>103</v>
      </c>
      <c r="AJ10" s="26" t="s">
        <v>108</v>
      </c>
      <c r="AK10" s="25" t="s">
        <v>114</v>
      </c>
      <c r="AL10" s="25" t="s">
        <v>93</v>
      </c>
      <c r="AM10" s="26" t="s">
        <v>108</v>
      </c>
      <c r="AN10" s="25" t="s">
        <v>83</v>
      </c>
      <c r="AO10" s="25" t="s">
        <v>109</v>
      </c>
      <c r="AP10" s="26" t="s">
        <v>108</v>
      </c>
      <c r="AQ10" s="25" t="s">
        <v>115</v>
      </c>
      <c r="AR10" s="25" t="s">
        <v>109</v>
      </c>
      <c r="AS10" s="26" t="s">
        <v>108</v>
      </c>
      <c r="AT10" s="25" t="s">
        <v>100</v>
      </c>
      <c r="AU10" s="25" t="s">
        <v>59</v>
      </c>
      <c r="AV10" s="26" t="s">
        <v>108</v>
      </c>
      <c r="AW10" s="25" t="s">
        <v>116</v>
      </c>
      <c r="AX10" s="25" t="s">
        <v>109</v>
      </c>
      <c r="AY10" s="26" t="s">
        <v>108</v>
      </c>
      <c r="AZ10" s="25" t="s">
        <v>58</v>
      </c>
      <c r="BA10" s="25" t="s">
        <v>109</v>
      </c>
      <c r="BB10" s="26" t="s">
        <v>108</v>
      </c>
      <c r="BC10" s="25" t="s">
        <v>115</v>
      </c>
      <c r="BD10" s="25" t="s">
        <v>109</v>
      </c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2.75" customHeight="1">
      <c r="A11" s="26" t="s">
        <v>117</v>
      </c>
      <c r="B11" s="30">
        <v>224</v>
      </c>
      <c r="C11" s="30" t="s">
        <v>118</v>
      </c>
      <c r="D11" s="31">
        <v>0.8883928571428571</v>
      </c>
      <c r="E11" s="26" t="s">
        <v>117</v>
      </c>
      <c r="F11" s="30">
        <v>100</v>
      </c>
      <c r="G11" s="25">
        <v>100</v>
      </c>
      <c r="H11" s="26" t="s">
        <v>117</v>
      </c>
      <c r="I11" s="34">
        <v>96</v>
      </c>
      <c r="J11" s="35">
        <v>100</v>
      </c>
      <c r="K11" s="26" t="s">
        <v>117</v>
      </c>
      <c r="L11" s="26" t="s">
        <v>23</v>
      </c>
      <c r="M11" s="25" t="s">
        <v>24</v>
      </c>
      <c r="N11" s="25" t="s">
        <v>25</v>
      </c>
      <c r="O11" s="26" t="s">
        <v>117</v>
      </c>
      <c r="P11" s="25" t="s">
        <v>119</v>
      </c>
      <c r="Q11" s="25" t="s">
        <v>120</v>
      </c>
      <c r="R11" s="26" t="s">
        <v>117</v>
      </c>
      <c r="S11" s="25" t="s">
        <v>58</v>
      </c>
      <c r="T11" s="25" t="s">
        <v>116</v>
      </c>
      <c r="U11" s="26" t="s">
        <v>117</v>
      </c>
      <c r="V11" s="26" t="s">
        <v>28</v>
      </c>
      <c r="W11" s="25"/>
      <c r="X11" s="25" t="s">
        <v>25</v>
      </c>
      <c r="Y11" s="26" t="s">
        <v>117</v>
      </c>
      <c r="Z11" s="25" t="s">
        <v>121</v>
      </c>
      <c r="AA11" s="25" t="s">
        <v>118</v>
      </c>
      <c r="AB11" s="26" t="s">
        <v>117</v>
      </c>
      <c r="AC11" s="36" t="s">
        <v>122</v>
      </c>
      <c r="AD11" s="25"/>
      <c r="AE11" s="25">
        <v>100</v>
      </c>
      <c r="AF11" s="26" t="s">
        <v>117</v>
      </c>
      <c r="AG11" s="26" t="s">
        <v>54</v>
      </c>
      <c r="AH11" s="25">
        <v>4</v>
      </c>
      <c r="AI11" s="25" t="s">
        <v>55</v>
      </c>
      <c r="AJ11" s="26" t="s">
        <v>117</v>
      </c>
      <c r="AK11" s="25" t="s">
        <v>114</v>
      </c>
      <c r="AL11" s="25" t="s">
        <v>92</v>
      </c>
      <c r="AM11" s="26" t="s">
        <v>117</v>
      </c>
      <c r="AN11" s="25" t="s">
        <v>123</v>
      </c>
      <c r="AO11" s="25" t="s">
        <v>118</v>
      </c>
      <c r="AP11" s="26" t="s">
        <v>117</v>
      </c>
      <c r="AQ11" s="25" t="s">
        <v>124</v>
      </c>
      <c r="AR11" s="25" t="s">
        <v>118</v>
      </c>
      <c r="AS11" s="26" t="s">
        <v>117</v>
      </c>
      <c r="AT11" s="25" t="s">
        <v>125</v>
      </c>
      <c r="AU11" s="25" t="s">
        <v>126</v>
      </c>
      <c r="AV11" s="26" t="s">
        <v>117</v>
      </c>
      <c r="AW11" s="25" t="s">
        <v>127</v>
      </c>
      <c r="AX11" s="25" t="s">
        <v>118</v>
      </c>
      <c r="AY11" s="26" t="s">
        <v>117</v>
      </c>
      <c r="AZ11" s="25" t="s">
        <v>121</v>
      </c>
      <c r="BA11" s="25" t="s">
        <v>118</v>
      </c>
      <c r="BB11" s="26" t="s">
        <v>117</v>
      </c>
      <c r="BC11" s="25" t="s">
        <v>124</v>
      </c>
      <c r="BD11" s="25" t="s">
        <v>118</v>
      </c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2.75" customHeight="1">
      <c r="A12" s="26" t="s">
        <v>128</v>
      </c>
      <c r="B12" s="30">
        <v>623</v>
      </c>
      <c r="C12" s="30" t="s">
        <v>129</v>
      </c>
      <c r="D12" s="31">
        <v>0.8796147672552167</v>
      </c>
      <c r="E12" s="26" t="s">
        <v>128</v>
      </c>
      <c r="F12" s="30">
        <v>100</v>
      </c>
      <c r="G12" s="25">
        <v>100</v>
      </c>
      <c r="H12" s="26" t="s">
        <v>128</v>
      </c>
      <c r="I12" s="34">
        <v>96</v>
      </c>
      <c r="J12" s="35">
        <v>100</v>
      </c>
      <c r="K12" s="26" t="s">
        <v>128</v>
      </c>
      <c r="L12" s="26" t="s">
        <v>62</v>
      </c>
      <c r="M12" s="25">
        <v>3</v>
      </c>
      <c r="N12" s="25" t="s">
        <v>75</v>
      </c>
      <c r="O12" s="26" t="s">
        <v>128</v>
      </c>
      <c r="P12" s="25" t="s">
        <v>130</v>
      </c>
      <c r="Q12" s="25" t="s">
        <v>131</v>
      </c>
      <c r="R12" s="26" t="s">
        <v>128</v>
      </c>
      <c r="S12" s="25" t="s">
        <v>132</v>
      </c>
      <c r="T12" s="25" t="s">
        <v>133</v>
      </c>
      <c r="U12" s="26" t="s">
        <v>128</v>
      </c>
      <c r="V12" s="26" t="s">
        <v>28</v>
      </c>
      <c r="W12" s="25"/>
      <c r="X12" s="25" t="s">
        <v>25</v>
      </c>
      <c r="Y12" s="26" t="s">
        <v>128</v>
      </c>
      <c r="Z12" s="25" t="s">
        <v>134</v>
      </c>
      <c r="AA12" s="25" t="s">
        <v>129</v>
      </c>
      <c r="AB12" s="26" t="s">
        <v>128</v>
      </c>
      <c r="AC12" s="26" t="s">
        <v>38</v>
      </c>
      <c r="AD12" s="25">
        <v>3</v>
      </c>
      <c r="AE12" s="25">
        <v>60</v>
      </c>
      <c r="AF12" s="26" t="s">
        <v>128</v>
      </c>
      <c r="AG12" s="26" t="s">
        <v>54</v>
      </c>
      <c r="AH12" s="25">
        <v>3</v>
      </c>
      <c r="AI12" s="25" t="s">
        <v>53</v>
      </c>
      <c r="AJ12" s="26" t="s">
        <v>128</v>
      </c>
      <c r="AK12" s="25" t="s">
        <v>135</v>
      </c>
      <c r="AL12" s="25" t="s">
        <v>135</v>
      </c>
      <c r="AM12" s="26" t="s">
        <v>128</v>
      </c>
      <c r="AN12" s="25" t="s">
        <v>136</v>
      </c>
      <c r="AO12" s="25" t="s">
        <v>129</v>
      </c>
      <c r="AP12" s="26" t="s">
        <v>128</v>
      </c>
      <c r="AQ12" s="25" t="s">
        <v>137</v>
      </c>
      <c r="AR12" s="25" t="s">
        <v>129</v>
      </c>
      <c r="AS12" s="26" t="s">
        <v>128</v>
      </c>
      <c r="AT12" s="25" t="s">
        <v>138</v>
      </c>
      <c r="AU12" s="25" t="s">
        <v>139</v>
      </c>
      <c r="AV12" s="26" t="s">
        <v>128</v>
      </c>
      <c r="AW12" s="25" t="s">
        <v>140</v>
      </c>
      <c r="AX12" s="25" t="s">
        <v>129</v>
      </c>
      <c r="AY12" s="26" t="s">
        <v>128</v>
      </c>
      <c r="AZ12" s="25" t="s">
        <v>141</v>
      </c>
      <c r="BA12" s="25" t="s">
        <v>129</v>
      </c>
      <c r="BB12" s="26" t="s">
        <v>128</v>
      </c>
      <c r="BC12" s="25" t="s">
        <v>142</v>
      </c>
      <c r="BD12" s="25" t="s">
        <v>129</v>
      </c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2.75" customHeight="1">
      <c r="A13" s="26" t="s">
        <v>143</v>
      </c>
      <c r="B13" s="30">
        <v>388</v>
      </c>
      <c r="C13" s="30" t="s">
        <v>144</v>
      </c>
      <c r="D13" s="31">
        <v>0.45360824742268041</v>
      </c>
      <c r="E13" s="26" t="s">
        <v>143</v>
      </c>
      <c r="F13" s="30">
        <v>100</v>
      </c>
      <c r="G13" s="25">
        <v>100</v>
      </c>
      <c r="H13" s="26" t="s">
        <v>143</v>
      </c>
      <c r="I13" s="34">
        <v>87</v>
      </c>
      <c r="J13" s="35">
        <v>100</v>
      </c>
      <c r="K13" s="26" t="s">
        <v>143</v>
      </c>
      <c r="L13" s="26" t="s">
        <v>23</v>
      </c>
      <c r="M13" s="25" t="s">
        <v>24</v>
      </c>
      <c r="N13" s="25" t="s">
        <v>25</v>
      </c>
      <c r="O13" s="26" t="s">
        <v>143</v>
      </c>
      <c r="P13" s="25" t="s">
        <v>145</v>
      </c>
      <c r="Q13" s="25" t="s">
        <v>125</v>
      </c>
      <c r="R13" s="26" t="s">
        <v>143</v>
      </c>
      <c r="S13" s="25" t="s">
        <v>146</v>
      </c>
      <c r="T13" s="25" t="s">
        <v>147</v>
      </c>
      <c r="U13" s="26" t="s">
        <v>143</v>
      </c>
      <c r="V13" s="26" t="s">
        <v>28</v>
      </c>
      <c r="W13" s="25"/>
      <c r="X13" s="25" t="s">
        <v>25</v>
      </c>
      <c r="Y13" s="26" t="s">
        <v>143</v>
      </c>
      <c r="Z13" s="25" t="s">
        <v>148</v>
      </c>
      <c r="AA13" s="25" t="s">
        <v>144</v>
      </c>
      <c r="AB13" s="26" t="s">
        <v>143</v>
      </c>
      <c r="AC13" s="26" t="s">
        <v>38</v>
      </c>
      <c r="AD13" s="25">
        <v>1</v>
      </c>
      <c r="AE13" s="25" t="s">
        <v>39</v>
      </c>
      <c r="AF13" s="26" t="s">
        <v>143</v>
      </c>
      <c r="AG13" s="26" t="s">
        <v>54</v>
      </c>
      <c r="AH13" s="25">
        <v>2</v>
      </c>
      <c r="AI13" s="25" t="s">
        <v>103</v>
      </c>
      <c r="AJ13" s="26" t="s">
        <v>143</v>
      </c>
      <c r="AK13" s="25" t="s">
        <v>149</v>
      </c>
      <c r="AL13" s="25" t="s">
        <v>149</v>
      </c>
      <c r="AM13" s="26" t="s">
        <v>143</v>
      </c>
      <c r="AN13" s="25" t="s">
        <v>150</v>
      </c>
      <c r="AO13" s="25" t="s">
        <v>144</v>
      </c>
      <c r="AP13" s="26" t="s">
        <v>143</v>
      </c>
      <c r="AQ13" s="25" t="s">
        <v>151</v>
      </c>
      <c r="AR13" s="25" t="s">
        <v>144</v>
      </c>
      <c r="AS13" s="26" t="s">
        <v>143</v>
      </c>
      <c r="AT13" s="25" t="s">
        <v>152</v>
      </c>
      <c r="AU13" s="25" t="s">
        <v>152</v>
      </c>
      <c r="AV13" s="26" t="s">
        <v>143</v>
      </c>
      <c r="AW13" s="25" t="s">
        <v>153</v>
      </c>
      <c r="AX13" s="25" t="s">
        <v>144</v>
      </c>
      <c r="AY13" s="26" t="s">
        <v>143</v>
      </c>
      <c r="AZ13" s="25" t="s">
        <v>153</v>
      </c>
      <c r="BA13" s="25" t="s">
        <v>144</v>
      </c>
      <c r="BB13" s="26" t="s">
        <v>143</v>
      </c>
      <c r="BC13" s="25" t="s">
        <v>96</v>
      </c>
      <c r="BD13" s="25" t="s">
        <v>144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2.75" customHeight="1">
      <c r="A14" s="26" t="s">
        <v>154</v>
      </c>
      <c r="B14" s="30">
        <v>850</v>
      </c>
      <c r="C14" s="30" t="s">
        <v>155</v>
      </c>
      <c r="D14" s="31">
        <v>0.4011764705882353</v>
      </c>
      <c r="E14" s="26" t="s">
        <v>154</v>
      </c>
      <c r="F14" s="30">
        <v>100</v>
      </c>
      <c r="G14" s="25">
        <v>100</v>
      </c>
      <c r="H14" s="26" t="s">
        <v>154</v>
      </c>
      <c r="I14" s="34">
        <v>100</v>
      </c>
      <c r="J14" s="35">
        <v>100</v>
      </c>
      <c r="K14" s="26" t="s">
        <v>154</v>
      </c>
      <c r="L14" s="26" t="s">
        <v>62</v>
      </c>
      <c r="M14" s="25">
        <v>3</v>
      </c>
      <c r="N14" s="25" t="s">
        <v>75</v>
      </c>
      <c r="O14" s="26" t="s">
        <v>154</v>
      </c>
      <c r="P14" s="25" t="s">
        <v>156</v>
      </c>
      <c r="Q14" s="25" t="s">
        <v>157</v>
      </c>
      <c r="R14" s="26" t="s">
        <v>154</v>
      </c>
      <c r="S14" s="25" t="s">
        <v>91</v>
      </c>
      <c r="T14" s="25" t="s">
        <v>158</v>
      </c>
      <c r="U14" s="26" t="s">
        <v>154</v>
      </c>
      <c r="V14" s="26" t="s">
        <v>28</v>
      </c>
      <c r="W14" s="25"/>
      <c r="X14" s="25" t="s">
        <v>25</v>
      </c>
      <c r="Y14" s="26" t="s">
        <v>154</v>
      </c>
      <c r="Z14" s="25" t="s">
        <v>159</v>
      </c>
      <c r="AA14" s="25" t="s">
        <v>155</v>
      </c>
      <c r="AB14" s="26" t="s">
        <v>154</v>
      </c>
      <c r="AC14" s="26" t="s">
        <v>30</v>
      </c>
      <c r="AD14" s="25" t="s">
        <v>24</v>
      </c>
      <c r="AE14" s="25" t="s">
        <v>31</v>
      </c>
      <c r="AF14" s="26" t="s">
        <v>154</v>
      </c>
      <c r="AG14" s="26" t="s">
        <v>54</v>
      </c>
      <c r="AH14" s="25">
        <v>2</v>
      </c>
      <c r="AI14" s="25" t="s">
        <v>103</v>
      </c>
      <c r="AJ14" s="26" t="s">
        <v>154</v>
      </c>
      <c r="AK14" s="25" t="s">
        <v>160</v>
      </c>
      <c r="AL14" s="25" t="s">
        <v>161</v>
      </c>
      <c r="AM14" s="26" t="s">
        <v>154</v>
      </c>
      <c r="AN14" s="25" t="s">
        <v>162</v>
      </c>
      <c r="AO14" s="25" t="s">
        <v>155</v>
      </c>
      <c r="AP14" s="26" t="s">
        <v>154</v>
      </c>
      <c r="AQ14" s="25" t="s">
        <v>163</v>
      </c>
      <c r="AR14" s="25" t="s">
        <v>155</v>
      </c>
      <c r="AS14" s="26" t="s">
        <v>154</v>
      </c>
      <c r="AT14" s="25" t="s">
        <v>164</v>
      </c>
      <c r="AU14" s="25" t="s">
        <v>165</v>
      </c>
      <c r="AV14" s="26" t="s">
        <v>154</v>
      </c>
      <c r="AW14" s="25" t="s">
        <v>166</v>
      </c>
      <c r="AX14" s="25" t="s">
        <v>155</v>
      </c>
      <c r="AY14" s="26" t="s">
        <v>154</v>
      </c>
      <c r="AZ14" s="25" t="s">
        <v>167</v>
      </c>
      <c r="BA14" s="25" t="s">
        <v>155</v>
      </c>
      <c r="BB14" s="26" t="s">
        <v>154</v>
      </c>
      <c r="BC14" s="25" t="s">
        <v>168</v>
      </c>
      <c r="BD14" s="25" t="s">
        <v>155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2.75" customHeight="1">
      <c r="A15" s="37"/>
      <c r="B15" s="37"/>
      <c r="C15" s="37"/>
      <c r="D15" s="37"/>
      <c r="E15" s="37"/>
      <c r="F15" s="38"/>
      <c r="G15" s="28"/>
      <c r="H15" s="28"/>
      <c r="I15" s="28"/>
      <c r="J15" s="28"/>
      <c r="K15" s="28"/>
      <c r="L15" s="28"/>
      <c r="M15" s="38"/>
      <c r="N15" s="38"/>
      <c r="O15" s="28"/>
      <c r="P15" s="28"/>
      <c r="Q15" s="28"/>
      <c r="R15" s="28"/>
      <c r="S15" s="28"/>
      <c r="T15" s="28"/>
      <c r="U15" s="28"/>
      <c r="V15" s="28"/>
      <c r="W15" s="38"/>
      <c r="X15" s="38"/>
      <c r="Y15" s="28"/>
      <c r="Z15" s="28"/>
      <c r="AA15" s="28"/>
      <c r="AB15" s="28"/>
      <c r="AC15" s="28"/>
      <c r="AD15" s="38"/>
      <c r="AE15" s="38"/>
      <c r="AF15" s="28"/>
      <c r="AG15" s="28"/>
      <c r="AH15" s="38"/>
      <c r="AI15" s="3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2.75" customHeight="1">
      <c r="A16" s="37"/>
      <c r="B16" s="37"/>
      <c r="C16" s="37"/>
      <c r="D16" s="37"/>
      <c r="E16" s="37"/>
      <c r="F16" s="38"/>
      <c r="G16" s="28"/>
      <c r="H16" s="28"/>
      <c r="I16" s="28"/>
      <c r="J16" s="28"/>
      <c r="K16" s="28"/>
      <c r="L16" s="28"/>
      <c r="M16" s="38"/>
      <c r="N16" s="38"/>
      <c r="O16" s="28"/>
      <c r="P16" s="28"/>
      <c r="Q16" s="28"/>
      <c r="R16" s="28"/>
      <c r="S16" s="28"/>
      <c r="T16" s="28"/>
      <c r="U16" s="28"/>
      <c r="V16" s="28"/>
      <c r="W16" s="38"/>
      <c r="X16" s="38"/>
      <c r="Y16" s="28"/>
      <c r="Z16" s="28"/>
      <c r="AA16" s="28"/>
      <c r="AB16" s="28"/>
      <c r="AC16" s="28"/>
      <c r="AD16" s="38"/>
      <c r="AE16" s="38"/>
      <c r="AF16" s="28"/>
      <c r="AG16" s="28"/>
      <c r="AH16" s="38"/>
      <c r="AI16" s="3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2.75" customHeight="1">
      <c r="A17" s="37"/>
      <c r="B17" s="37"/>
      <c r="C17" s="37"/>
      <c r="D17" s="37"/>
      <c r="E17" s="37"/>
      <c r="F17" s="38"/>
      <c r="G17" s="28"/>
      <c r="H17" s="28"/>
      <c r="I17" s="28"/>
      <c r="J17" s="28"/>
      <c r="K17" s="28"/>
      <c r="L17" s="28"/>
      <c r="M17" s="38"/>
      <c r="N17" s="38"/>
      <c r="O17" s="28"/>
      <c r="P17" s="28"/>
      <c r="Q17" s="28"/>
      <c r="R17" s="28"/>
      <c r="S17" s="28"/>
      <c r="T17" s="28"/>
      <c r="U17" s="28"/>
      <c r="V17" s="28"/>
      <c r="W17" s="38"/>
      <c r="X17" s="38"/>
      <c r="Y17" s="28"/>
      <c r="Z17" s="28"/>
      <c r="AA17" s="28"/>
      <c r="AB17" s="28"/>
      <c r="AC17" s="28"/>
      <c r="AD17" s="38"/>
      <c r="AE17" s="38"/>
      <c r="AF17" s="28"/>
      <c r="AG17" s="28"/>
      <c r="AH17" s="38"/>
      <c r="AI17" s="3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2.75" customHeight="1">
      <c r="A18" s="37"/>
      <c r="B18" s="37"/>
      <c r="C18" s="37"/>
      <c r="D18" s="37"/>
      <c r="E18" s="37"/>
      <c r="F18" s="38"/>
      <c r="G18" s="28"/>
      <c r="H18" s="28"/>
      <c r="I18" s="28"/>
      <c r="J18" s="28"/>
      <c r="K18" s="28"/>
      <c r="L18" s="28"/>
      <c r="M18" s="38"/>
      <c r="N18" s="38"/>
      <c r="O18" s="28"/>
      <c r="P18" s="28"/>
      <c r="Q18" s="28"/>
      <c r="R18" s="28"/>
      <c r="S18" s="28"/>
      <c r="T18" s="28"/>
      <c r="U18" s="28"/>
      <c r="V18" s="28"/>
      <c r="W18" s="38"/>
      <c r="X18" s="38"/>
      <c r="Y18" s="28"/>
      <c r="Z18" s="28"/>
      <c r="AA18" s="28"/>
      <c r="AB18" s="28"/>
      <c r="AC18" s="28"/>
      <c r="AD18" s="38"/>
      <c r="AE18" s="38"/>
      <c r="AF18" s="28"/>
      <c r="AG18" s="28"/>
      <c r="AH18" s="38"/>
      <c r="AI18" s="3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ht="12.75" customHeight="1">
      <c r="A19" s="37"/>
      <c r="B19" s="37"/>
      <c r="C19" s="37"/>
      <c r="D19" s="37"/>
      <c r="E19" s="37"/>
      <c r="F19" s="38"/>
      <c r="G19" s="28"/>
      <c r="H19" s="28"/>
      <c r="I19" s="28"/>
      <c r="J19" s="28"/>
      <c r="K19" s="28"/>
      <c r="L19" s="28"/>
      <c r="M19" s="38"/>
      <c r="N19" s="38"/>
      <c r="O19" s="28"/>
      <c r="P19" s="28"/>
      <c r="Q19" s="28"/>
      <c r="R19" s="28"/>
      <c r="S19" s="28"/>
      <c r="T19" s="28"/>
      <c r="U19" s="28"/>
      <c r="V19" s="28"/>
      <c r="W19" s="38"/>
      <c r="X19" s="38"/>
      <c r="Y19" s="28"/>
      <c r="Z19" s="28"/>
      <c r="AA19" s="28"/>
      <c r="AB19" s="28"/>
      <c r="AC19" s="28"/>
      <c r="AD19" s="38"/>
      <c r="AE19" s="38"/>
      <c r="AF19" s="28"/>
      <c r="AG19" s="28"/>
      <c r="AH19" s="38"/>
      <c r="AI19" s="3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ht="12.75" customHeight="1">
      <c r="A20" s="37"/>
      <c r="B20" s="37"/>
      <c r="C20" s="37"/>
      <c r="D20" s="37"/>
      <c r="E20" s="37"/>
      <c r="F20" s="38"/>
      <c r="G20" s="28"/>
      <c r="H20" s="28"/>
      <c r="I20" s="28"/>
      <c r="J20" s="28"/>
      <c r="K20" s="28"/>
      <c r="L20" s="28"/>
      <c r="M20" s="38"/>
      <c r="N20" s="38"/>
      <c r="O20" s="28"/>
      <c r="P20" s="28"/>
      <c r="Q20" s="28"/>
      <c r="R20" s="28"/>
      <c r="S20" s="28"/>
      <c r="T20" s="28"/>
      <c r="U20" s="28"/>
      <c r="V20" s="28"/>
      <c r="W20" s="38"/>
      <c r="X20" s="38"/>
      <c r="Y20" s="28"/>
      <c r="Z20" s="28"/>
      <c r="AA20" s="28"/>
      <c r="AB20" s="28"/>
      <c r="AC20" s="28"/>
      <c r="AD20" s="38"/>
      <c r="AE20" s="38"/>
      <c r="AF20" s="28"/>
      <c r="AG20" s="28"/>
      <c r="AH20" s="38"/>
      <c r="AI20" s="3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ht="12.75" customHeight="1">
      <c r="A21" s="37"/>
      <c r="B21" s="37"/>
      <c r="C21" s="37"/>
      <c r="D21" s="37"/>
      <c r="E21" s="37"/>
      <c r="F21" s="38"/>
      <c r="G21" s="28"/>
      <c r="H21" s="28"/>
      <c r="I21" s="28"/>
      <c r="J21" s="28"/>
      <c r="K21" s="28"/>
      <c r="L21" s="28"/>
      <c r="M21" s="38"/>
      <c r="N21" s="38"/>
      <c r="O21" s="28"/>
      <c r="P21" s="28"/>
      <c r="Q21" s="28"/>
      <c r="R21" s="28"/>
      <c r="S21" s="28"/>
      <c r="T21" s="28"/>
      <c r="U21" s="28"/>
      <c r="V21" s="28"/>
      <c r="W21" s="38"/>
      <c r="X21" s="38"/>
      <c r="Y21" s="28"/>
      <c r="Z21" s="28"/>
      <c r="AA21" s="28"/>
      <c r="AB21" s="28"/>
      <c r="AC21" s="28"/>
      <c r="AD21" s="38"/>
      <c r="AE21" s="38"/>
      <c r="AF21" s="28"/>
      <c r="AG21" s="28"/>
      <c r="AH21" s="38"/>
      <c r="AI21" s="3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</row>
    <row r="22" spans="1:75" ht="12.75" customHeight="1">
      <c r="A22" s="37"/>
      <c r="B22" s="37"/>
      <c r="C22" s="37"/>
      <c r="D22" s="37"/>
      <c r="E22" s="37"/>
      <c r="F22" s="38"/>
      <c r="G22" s="28"/>
      <c r="H22" s="28"/>
      <c r="I22" s="28"/>
      <c r="J22" s="28"/>
      <c r="K22" s="28"/>
      <c r="L22" s="28"/>
      <c r="M22" s="38"/>
      <c r="N22" s="38"/>
      <c r="O22" s="28"/>
      <c r="P22" s="28"/>
      <c r="Q22" s="28"/>
      <c r="R22" s="28"/>
      <c r="S22" s="28"/>
      <c r="T22" s="28"/>
      <c r="U22" s="28"/>
      <c r="V22" s="28"/>
      <c r="W22" s="38"/>
      <c r="X22" s="38"/>
      <c r="Y22" s="28"/>
      <c r="Z22" s="28"/>
      <c r="AA22" s="28"/>
      <c r="AB22" s="28"/>
      <c r="AC22" s="28"/>
      <c r="AD22" s="38"/>
      <c r="AE22" s="38"/>
      <c r="AF22" s="28"/>
      <c r="AG22" s="28"/>
      <c r="AH22" s="38"/>
      <c r="AI22" s="3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ht="12.75" customHeight="1">
      <c r="A23" s="37"/>
      <c r="B23" s="37"/>
      <c r="C23" s="37"/>
      <c r="D23" s="37"/>
      <c r="E23" s="37"/>
      <c r="F23" s="38"/>
      <c r="G23" s="28"/>
      <c r="H23" s="28"/>
      <c r="I23" s="28"/>
      <c r="J23" s="28"/>
      <c r="K23" s="28"/>
      <c r="L23" s="28"/>
      <c r="M23" s="38"/>
      <c r="N23" s="38"/>
      <c r="O23" s="28"/>
      <c r="P23" s="28"/>
      <c r="Q23" s="28"/>
      <c r="R23" s="28"/>
      <c r="S23" s="28"/>
      <c r="T23" s="28"/>
      <c r="U23" s="28"/>
      <c r="V23" s="28"/>
      <c r="W23" s="38"/>
      <c r="X23" s="38"/>
      <c r="Y23" s="28"/>
      <c r="Z23" s="28"/>
      <c r="AA23" s="28"/>
      <c r="AB23" s="28"/>
      <c r="AC23" s="28"/>
      <c r="AD23" s="38"/>
      <c r="AE23" s="38"/>
      <c r="AF23" s="28"/>
      <c r="AG23" s="28"/>
      <c r="AH23" s="38"/>
      <c r="AI23" s="3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ht="12.75" customHeight="1">
      <c r="A24" s="37"/>
      <c r="B24" s="37"/>
      <c r="C24" s="37"/>
      <c r="D24" s="37"/>
      <c r="E24" s="37"/>
      <c r="F24" s="38"/>
      <c r="G24" s="28"/>
      <c r="H24" s="28"/>
      <c r="I24" s="28"/>
      <c r="J24" s="28"/>
      <c r="K24" s="28"/>
      <c r="L24" s="28"/>
      <c r="M24" s="38"/>
      <c r="N24" s="38"/>
      <c r="O24" s="28"/>
      <c r="P24" s="28"/>
      <c r="Q24" s="28"/>
      <c r="R24" s="28"/>
      <c r="S24" s="28"/>
      <c r="T24" s="28"/>
      <c r="U24" s="28"/>
      <c r="V24" s="28"/>
      <c r="W24" s="38"/>
      <c r="X24" s="38"/>
      <c r="Y24" s="28"/>
      <c r="Z24" s="28"/>
      <c r="AA24" s="28"/>
      <c r="AB24" s="28"/>
      <c r="AC24" s="28"/>
      <c r="AD24" s="38"/>
      <c r="AE24" s="38"/>
      <c r="AF24" s="28"/>
      <c r="AG24" s="28"/>
      <c r="AH24" s="38"/>
      <c r="AI24" s="3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ht="12.75" customHeight="1">
      <c r="A25" s="37"/>
      <c r="B25" s="37"/>
      <c r="C25" s="37"/>
      <c r="D25" s="37"/>
      <c r="E25" s="37"/>
      <c r="F25" s="38"/>
      <c r="G25" s="28"/>
      <c r="H25" s="28"/>
      <c r="I25" s="28"/>
      <c r="J25" s="28"/>
      <c r="K25" s="28"/>
      <c r="L25" s="28"/>
      <c r="M25" s="38"/>
      <c r="N25" s="38"/>
      <c r="O25" s="28"/>
      <c r="P25" s="28"/>
      <c r="Q25" s="28"/>
      <c r="R25" s="28"/>
      <c r="S25" s="28"/>
      <c r="T25" s="28"/>
      <c r="U25" s="28"/>
      <c r="V25" s="28"/>
      <c r="W25" s="38"/>
      <c r="X25" s="38"/>
      <c r="Y25" s="28"/>
      <c r="Z25" s="28"/>
      <c r="AA25" s="28"/>
      <c r="AB25" s="28"/>
      <c r="AC25" s="28"/>
      <c r="AD25" s="38"/>
      <c r="AE25" s="38"/>
      <c r="AF25" s="28"/>
      <c r="AG25" s="28"/>
      <c r="AH25" s="38"/>
      <c r="AI25" s="3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ht="12.75" customHeight="1">
      <c r="A26" s="37"/>
      <c r="B26" s="37"/>
      <c r="C26" s="37"/>
      <c r="D26" s="37"/>
      <c r="E26" s="37"/>
      <c r="F26" s="38"/>
      <c r="G26" s="28"/>
      <c r="H26" s="28"/>
      <c r="I26" s="28"/>
      <c r="J26" s="28"/>
      <c r="K26" s="28"/>
      <c r="L26" s="28"/>
      <c r="M26" s="38"/>
      <c r="N26" s="38"/>
      <c r="O26" s="28"/>
      <c r="P26" s="28"/>
      <c r="Q26" s="28"/>
      <c r="R26" s="28"/>
      <c r="S26" s="28"/>
      <c r="T26" s="28"/>
      <c r="U26" s="28"/>
      <c r="V26" s="28"/>
      <c r="W26" s="38"/>
      <c r="X26" s="38"/>
      <c r="Y26" s="28"/>
      <c r="Z26" s="28"/>
      <c r="AA26" s="28"/>
      <c r="AB26" s="28"/>
      <c r="AC26" s="28"/>
      <c r="AD26" s="38"/>
      <c r="AE26" s="38"/>
      <c r="AF26" s="28"/>
      <c r="AG26" s="28"/>
      <c r="AH26" s="38"/>
      <c r="AI26" s="3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ht="12.75" customHeight="1">
      <c r="A27" s="37"/>
      <c r="B27" s="37"/>
      <c r="C27" s="37"/>
      <c r="D27" s="37"/>
      <c r="E27" s="37"/>
      <c r="F27" s="38"/>
      <c r="G27" s="28"/>
      <c r="H27" s="28"/>
      <c r="I27" s="28"/>
      <c r="J27" s="28"/>
      <c r="K27" s="28"/>
      <c r="L27" s="28"/>
      <c r="M27" s="38"/>
      <c r="N27" s="38"/>
      <c r="O27" s="28"/>
      <c r="P27" s="28"/>
      <c r="Q27" s="28"/>
      <c r="R27" s="28"/>
      <c r="S27" s="28"/>
      <c r="T27" s="28"/>
      <c r="U27" s="28"/>
      <c r="V27" s="28"/>
      <c r="W27" s="38"/>
      <c r="X27" s="38"/>
      <c r="Y27" s="28"/>
      <c r="Z27" s="28"/>
      <c r="AA27" s="28"/>
      <c r="AB27" s="28"/>
      <c r="AC27" s="28"/>
      <c r="AD27" s="38"/>
      <c r="AE27" s="38"/>
      <c r="AF27" s="28"/>
      <c r="AG27" s="28"/>
      <c r="AH27" s="38"/>
      <c r="AI27" s="3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ht="12.75" customHeight="1">
      <c r="A28" s="37"/>
      <c r="B28" s="37"/>
      <c r="C28" s="37"/>
      <c r="D28" s="37"/>
      <c r="E28" s="37"/>
      <c r="F28" s="38"/>
      <c r="G28" s="28"/>
      <c r="H28" s="28"/>
      <c r="I28" s="28"/>
      <c r="J28" s="28"/>
      <c r="K28" s="28"/>
      <c r="L28" s="28"/>
      <c r="M28" s="38"/>
      <c r="N28" s="38"/>
      <c r="O28" s="28"/>
      <c r="P28" s="28"/>
      <c r="Q28" s="28"/>
      <c r="R28" s="28"/>
      <c r="S28" s="28"/>
      <c r="T28" s="28"/>
      <c r="U28" s="28"/>
      <c r="V28" s="28"/>
      <c r="W28" s="38"/>
      <c r="X28" s="38"/>
      <c r="Y28" s="28"/>
      <c r="Z28" s="28"/>
      <c r="AA28" s="28"/>
      <c r="AB28" s="28"/>
      <c r="AC28" s="28"/>
      <c r="AD28" s="38"/>
      <c r="AE28" s="38"/>
      <c r="AF28" s="28"/>
      <c r="AG28" s="28"/>
      <c r="AH28" s="38"/>
      <c r="AI28" s="3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</row>
    <row r="29" spans="1:75" ht="12.75" customHeight="1">
      <c r="A29" s="37"/>
      <c r="B29" s="37"/>
      <c r="C29" s="37"/>
      <c r="D29" s="37"/>
      <c r="E29" s="37"/>
      <c r="F29" s="38"/>
      <c r="G29" s="28"/>
      <c r="H29" s="28"/>
      <c r="I29" s="28"/>
      <c r="J29" s="28"/>
      <c r="K29" s="28"/>
      <c r="L29" s="28"/>
      <c r="M29" s="38"/>
      <c r="N29" s="38"/>
      <c r="O29" s="28"/>
      <c r="P29" s="28"/>
      <c r="Q29" s="28"/>
      <c r="R29" s="28"/>
      <c r="S29" s="28"/>
      <c r="T29" s="28"/>
      <c r="U29" s="28"/>
      <c r="V29" s="28"/>
      <c r="W29" s="38"/>
      <c r="X29" s="38"/>
      <c r="Y29" s="28"/>
      <c r="Z29" s="28"/>
      <c r="AA29" s="28"/>
      <c r="AB29" s="28"/>
      <c r="AC29" s="28"/>
      <c r="AD29" s="38"/>
      <c r="AE29" s="38"/>
      <c r="AF29" s="28"/>
      <c r="AG29" s="28"/>
      <c r="AH29" s="38"/>
      <c r="AI29" s="3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ht="12.75" customHeight="1">
      <c r="A30" s="37"/>
      <c r="B30" s="37"/>
      <c r="C30" s="37"/>
      <c r="D30" s="37"/>
      <c r="E30" s="37"/>
      <c r="F30" s="38"/>
      <c r="G30" s="28"/>
      <c r="H30" s="28"/>
      <c r="I30" s="28"/>
      <c r="J30" s="28"/>
      <c r="K30" s="28"/>
      <c r="L30" s="28"/>
      <c r="M30" s="38"/>
      <c r="N30" s="38"/>
      <c r="O30" s="28"/>
      <c r="P30" s="28"/>
      <c r="Q30" s="28"/>
      <c r="R30" s="28"/>
      <c r="S30" s="28"/>
      <c r="T30" s="28"/>
      <c r="U30" s="28"/>
      <c r="V30" s="28"/>
      <c r="W30" s="38"/>
      <c r="X30" s="38"/>
      <c r="Y30" s="28"/>
      <c r="Z30" s="28"/>
      <c r="AA30" s="28"/>
      <c r="AB30" s="28"/>
      <c r="AC30" s="28"/>
      <c r="AD30" s="38"/>
      <c r="AE30" s="38"/>
      <c r="AF30" s="28"/>
      <c r="AG30" s="28"/>
      <c r="AH30" s="38"/>
      <c r="AI30" s="3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ht="12.75" customHeight="1">
      <c r="A31" s="37"/>
      <c r="B31" s="37"/>
      <c r="C31" s="37"/>
      <c r="D31" s="37"/>
      <c r="E31" s="37"/>
      <c r="F31" s="38"/>
      <c r="G31" s="28"/>
      <c r="H31" s="28"/>
      <c r="I31" s="28"/>
      <c r="J31" s="28"/>
      <c r="K31" s="28"/>
      <c r="L31" s="28"/>
      <c r="M31" s="38"/>
      <c r="N31" s="38"/>
      <c r="O31" s="28"/>
      <c r="P31" s="28"/>
      <c r="Q31" s="28"/>
      <c r="R31" s="28"/>
      <c r="S31" s="28"/>
      <c r="T31" s="28"/>
      <c r="U31" s="28"/>
      <c r="V31" s="28"/>
      <c r="W31" s="38"/>
      <c r="X31" s="38"/>
      <c r="Y31" s="28"/>
      <c r="Z31" s="28"/>
      <c r="AA31" s="28"/>
      <c r="AB31" s="28"/>
      <c r="AC31" s="28"/>
      <c r="AD31" s="38"/>
      <c r="AE31" s="38"/>
      <c r="AF31" s="28"/>
      <c r="AG31" s="28"/>
      <c r="AH31" s="38"/>
      <c r="AI31" s="3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ht="12.75" customHeight="1">
      <c r="A32" s="37"/>
      <c r="B32" s="37"/>
      <c r="C32" s="37"/>
      <c r="D32" s="37"/>
      <c r="E32" s="37"/>
      <c r="F32" s="38"/>
      <c r="G32" s="28"/>
      <c r="H32" s="28"/>
      <c r="I32" s="28"/>
      <c r="J32" s="28"/>
      <c r="K32" s="28"/>
      <c r="L32" s="28"/>
      <c r="M32" s="38"/>
      <c r="N32" s="38"/>
      <c r="O32" s="28"/>
      <c r="P32" s="28"/>
      <c r="Q32" s="28"/>
      <c r="R32" s="28"/>
      <c r="S32" s="28"/>
      <c r="T32" s="28"/>
      <c r="U32" s="28"/>
      <c r="V32" s="28"/>
      <c r="W32" s="38"/>
      <c r="X32" s="38"/>
      <c r="Y32" s="28"/>
      <c r="Z32" s="28"/>
      <c r="AA32" s="28"/>
      <c r="AB32" s="28"/>
      <c r="AC32" s="28"/>
      <c r="AD32" s="38"/>
      <c r="AE32" s="38"/>
      <c r="AF32" s="28"/>
      <c r="AG32" s="28"/>
      <c r="AH32" s="38"/>
      <c r="AI32" s="3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1:75" ht="12.75" customHeight="1">
      <c r="A33" s="37"/>
      <c r="B33" s="37"/>
      <c r="C33" s="37"/>
      <c r="D33" s="37"/>
      <c r="E33" s="37"/>
      <c r="F33" s="38"/>
      <c r="G33" s="28"/>
      <c r="H33" s="28"/>
      <c r="I33" s="28"/>
      <c r="J33" s="28"/>
      <c r="K33" s="28"/>
      <c r="L33" s="28"/>
      <c r="M33" s="38"/>
      <c r="N33" s="38"/>
      <c r="O33" s="28"/>
      <c r="P33" s="28"/>
      <c r="Q33" s="28"/>
      <c r="R33" s="28"/>
      <c r="S33" s="28"/>
      <c r="T33" s="28"/>
      <c r="U33" s="28"/>
      <c r="V33" s="28"/>
      <c r="W33" s="38"/>
      <c r="X33" s="38"/>
      <c r="Y33" s="28"/>
      <c r="Z33" s="28"/>
      <c r="AA33" s="28"/>
      <c r="AB33" s="28"/>
      <c r="AC33" s="28"/>
      <c r="AD33" s="38"/>
      <c r="AE33" s="38"/>
      <c r="AF33" s="28"/>
      <c r="AG33" s="28"/>
      <c r="AH33" s="38"/>
      <c r="AI33" s="3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1:75" ht="12.75" customHeight="1">
      <c r="A34" s="37"/>
      <c r="B34" s="37"/>
      <c r="C34" s="37"/>
      <c r="D34" s="37"/>
      <c r="E34" s="37"/>
      <c r="F34" s="38"/>
      <c r="G34" s="28"/>
      <c r="H34" s="28"/>
      <c r="I34" s="28"/>
      <c r="J34" s="28"/>
      <c r="K34" s="28"/>
      <c r="L34" s="28"/>
      <c r="M34" s="38"/>
      <c r="N34" s="38"/>
      <c r="O34" s="28"/>
      <c r="P34" s="28"/>
      <c r="Q34" s="28"/>
      <c r="R34" s="28"/>
      <c r="S34" s="28"/>
      <c r="T34" s="28"/>
      <c r="U34" s="28"/>
      <c r="V34" s="28"/>
      <c r="W34" s="38"/>
      <c r="X34" s="38"/>
      <c r="Y34" s="28"/>
      <c r="Z34" s="28"/>
      <c r="AA34" s="28"/>
      <c r="AB34" s="28"/>
      <c r="AC34" s="28"/>
      <c r="AD34" s="38"/>
      <c r="AE34" s="38"/>
      <c r="AF34" s="28"/>
      <c r="AG34" s="28"/>
      <c r="AH34" s="38"/>
      <c r="AI34" s="3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1:75" ht="12.75" customHeight="1">
      <c r="A35" s="37"/>
      <c r="B35" s="37"/>
      <c r="C35" s="37"/>
      <c r="D35" s="37"/>
      <c r="E35" s="37"/>
      <c r="F35" s="38"/>
      <c r="G35" s="28"/>
      <c r="H35" s="28"/>
      <c r="I35" s="28"/>
      <c r="J35" s="28"/>
      <c r="K35" s="28"/>
      <c r="L35" s="28"/>
      <c r="M35" s="38"/>
      <c r="N35" s="38"/>
      <c r="O35" s="28"/>
      <c r="P35" s="28"/>
      <c r="Q35" s="28"/>
      <c r="R35" s="28"/>
      <c r="S35" s="28"/>
      <c r="T35" s="28"/>
      <c r="U35" s="28"/>
      <c r="V35" s="28"/>
      <c r="W35" s="38"/>
      <c r="X35" s="38"/>
      <c r="Y35" s="28"/>
      <c r="Z35" s="28"/>
      <c r="AA35" s="28"/>
      <c r="AB35" s="28"/>
      <c r="AC35" s="28"/>
      <c r="AD35" s="38"/>
      <c r="AE35" s="38"/>
      <c r="AF35" s="28"/>
      <c r="AG35" s="28"/>
      <c r="AH35" s="38"/>
      <c r="AI35" s="3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1:75" ht="12.75" customHeight="1">
      <c r="A36" s="37"/>
      <c r="B36" s="37"/>
      <c r="C36" s="37"/>
      <c r="D36" s="37"/>
      <c r="E36" s="37"/>
      <c r="F36" s="38"/>
      <c r="G36" s="28"/>
      <c r="H36" s="28"/>
      <c r="I36" s="28"/>
      <c r="J36" s="28"/>
      <c r="K36" s="28"/>
      <c r="L36" s="28"/>
      <c r="M36" s="38"/>
      <c r="N36" s="38"/>
      <c r="O36" s="28"/>
      <c r="P36" s="28"/>
      <c r="Q36" s="28"/>
      <c r="R36" s="28"/>
      <c r="S36" s="28"/>
      <c r="T36" s="28"/>
      <c r="U36" s="28"/>
      <c r="V36" s="28"/>
      <c r="W36" s="38"/>
      <c r="X36" s="38"/>
      <c r="Y36" s="28"/>
      <c r="Z36" s="28"/>
      <c r="AA36" s="28"/>
      <c r="AB36" s="28"/>
      <c r="AC36" s="28"/>
      <c r="AD36" s="38"/>
      <c r="AE36" s="38"/>
      <c r="AF36" s="28"/>
      <c r="AG36" s="28"/>
      <c r="AH36" s="38"/>
      <c r="AI36" s="3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ht="12.75" customHeight="1">
      <c r="A37" s="37"/>
      <c r="B37" s="37"/>
      <c r="C37" s="37"/>
      <c r="D37" s="37"/>
      <c r="E37" s="37"/>
      <c r="F37" s="38"/>
      <c r="G37" s="28"/>
      <c r="H37" s="28"/>
      <c r="I37" s="28"/>
      <c r="J37" s="28"/>
      <c r="K37" s="28"/>
      <c r="L37" s="28"/>
      <c r="M37" s="38"/>
      <c r="N37" s="38"/>
      <c r="O37" s="28"/>
      <c r="P37" s="28"/>
      <c r="Q37" s="28"/>
      <c r="R37" s="28"/>
      <c r="S37" s="28"/>
      <c r="T37" s="28"/>
      <c r="U37" s="28"/>
      <c r="V37" s="28"/>
      <c r="W37" s="38"/>
      <c r="X37" s="38"/>
      <c r="Y37" s="28"/>
      <c r="Z37" s="28"/>
      <c r="AA37" s="28"/>
      <c r="AB37" s="28"/>
      <c r="AC37" s="28"/>
      <c r="AD37" s="38"/>
      <c r="AE37" s="38"/>
      <c r="AF37" s="28"/>
      <c r="AG37" s="28"/>
      <c r="AH37" s="38"/>
      <c r="AI37" s="3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1:75" ht="12.75" customHeight="1">
      <c r="A38" s="37"/>
      <c r="B38" s="37"/>
      <c r="C38" s="37"/>
      <c r="D38" s="37"/>
      <c r="E38" s="37"/>
      <c r="F38" s="38"/>
      <c r="G38" s="28"/>
      <c r="H38" s="28"/>
      <c r="I38" s="28"/>
      <c r="J38" s="28"/>
      <c r="K38" s="28"/>
      <c r="L38" s="28"/>
      <c r="M38" s="38"/>
      <c r="N38" s="38"/>
      <c r="O38" s="28"/>
      <c r="P38" s="28"/>
      <c r="Q38" s="28"/>
      <c r="R38" s="28"/>
      <c r="S38" s="28"/>
      <c r="T38" s="28"/>
      <c r="U38" s="28"/>
      <c r="V38" s="28"/>
      <c r="W38" s="38"/>
      <c r="X38" s="38"/>
      <c r="Y38" s="28"/>
      <c r="Z38" s="28"/>
      <c r="AA38" s="28"/>
      <c r="AB38" s="28"/>
      <c r="AC38" s="28"/>
      <c r="AD38" s="38"/>
      <c r="AE38" s="38"/>
      <c r="AF38" s="28"/>
      <c r="AG38" s="28"/>
      <c r="AH38" s="38"/>
      <c r="AI38" s="3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1:75" ht="12.75" customHeight="1">
      <c r="A39" s="37"/>
      <c r="B39" s="37"/>
      <c r="C39" s="37"/>
      <c r="D39" s="37"/>
      <c r="E39" s="37"/>
      <c r="F39" s="38"/>
      <c r="G39" s="28"/>
      <c r="H39" s="28"/>
      <c r="I39" s="28"/>
      <c r="J39" s="28"/>
      <c r="K39" s="28"/>
      <c r="L39" s="28"/>
      <c r="M39" s="38"/>
      <c r="N39" s="38"/>
      <c r="O39" s="28"/>
      <c r="P39" s="28"/>
      <c r="Q39" s="28"/>
      <c r="R39" s="28"/>
      <c r="S39" s="28"/>
      <c r="T39" s="28"/>
      <c r="U39" s="28"/>
      <c r="V39" s="28"/>
      <c r="W39" s="38"/>
      <c r="X39" s="38"/>
      <c r="Y39" s="28"/>
      <c r="Z39" s="28"/>
      <c r="AA39" s="28"/>
      <c r="AB39" s="28"/>
      <c r="AC39" s="28"/>
      <c r="AD39" s="38"/>
      <c r="AE39" s="38"/>
      <c r="AF39" s="28"/>
      <c r="AG39" s="28"/>
      <c r="AH39" s="38"/>
      <c r="AI39" s="3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ht="12.75" customHeight="1">
      <c r="A40" s="37"/>
      <c r="B40" s="37"/>
      <c r="C40" s="37"/>
      <c r="D40" s="37"/>
      <c r="E40" s="37"/>
      <c r="F40" s="38"/>
      <c r="G40" s="28"/>
      <c r="H40" s="28"/>
      <c r="I40" s="28"/>
      <c r="J40" s="28"/>
      <c r="K40" s="28"/>
      <c r="L40" s="28"/>
      <c r="M40" s="38"/>
      <c r="N40" s="38"/>
      <c r="O40" s="28"/>
      <c r="P40" s="28"/>
      <c r="Q40" s="28"/>
      <c r="R40" s="28"/>
      <c r="S40" s="28"/>
      <c r="T40" s="28"/>
      <c r="U40" s="28"/>
      <c r="V40" s="28"/>
      <c r="W40" s="38"/>
      <c r="X40" s="38"/>
      <c r="Y40" s="28"/>
      <c r="Z40" s="28"/>
      <c r="AA40" s="28"/>
      <c r="AB40" s="28"/>
      <c r="AC40" s="28"/>
      <c r="AD40" s="38"/>
      <c r="AE40" s="38"/>
      <c r="AF40" s="28"/>
      <c r="AG40" s="28"/>
      <c r="AH40" s="38"/>
      <c r="AI40" s="3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ht="12.75" customHeight="1">
      <c r="A41" s="37"/>
      <c r="B41" s="37"/>
      <c r="C41" s="37"/>
      <c r="D41" s="37"/>
      <c r="E41" s="37"/>
      <c r="F41" s="38"/>
      <c r="G41" s="28"/>
      <c r="H41" s="37"/>
      <c r="I41" s="38"/>
      <c r="J41" s="28"/>
      <c r="K41" s="28"/>
      <c r="L41" s="28"/>
      <c r="M41" s="38"/>
      <c r="N41" s="38"/>
      <c r="O41" s="37"/>
      <c r="P41" s="38"/>
      <c r="Q41" s="28"/>
      <c r="R41" s="37"/>
      <c r="S41" s="38"/>
      <c r="T41" s="28"/>
      <c r="U41" s="28"/>
      <c r="V41" s="28"/>
      <c r="W41" s="38"/>
      <c r="X41" s="38"/>
      <c r="Y41" s="37"/>
      <c r="Z41" s="38"/>
      <c r="AA41" s="28"/>
      <c r="AB41" s="28"/>
      <c r="AC41" s="28"/>
      <c r="AD41" s="38"/>
      <c r="AE41" s="38"/>
      <c r="AF41" s="28"/>
      <c r="AG41" s="28"/>
      <c r="AH41" s="38"/>
      <c r="AI41" s="38"/>
      <c r="AJ41" s="37"/>
      <c r="AK41" s="38"/>
      <c r="AL41" s="28"/>
      <c r="AM41" s="37"/>
      <c r="AN41" s="38"/>
      <c r="AO41" s="28"/>
      <c r="AP41" s="37"/>
      <c r="AQ41" s="38"/>
      <c r="AR41" s="28"/>
      <c r="AS41" s="37"/>
      <c r="AT41" s="38"/>
      <c r="AU41" s="28"/>
      <c r="AV41" s="37"/>
      <c r="AW41" s="38"/>
      <c r="AX41" s="28"/>
      <c r="AY41" s="37"/>
      <c r="AZ41" s="38"/>
      <c r="BA41" s="28"/>
      <c r="BB41" s="37"/>
      <c r="BC41" s="3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ht="12.75" customHeight="1">
      <c r="A42" s="37"/>
      <c r="B42" s="37"/>
      <c r="C42" s="37"/>
      <c r="D42" s="37"/>
      <c r="E42" s="37"/>
      <c r="F42" s="38"/>
      <c r="G42" s="28"/>
      <c r="H42" s="37"/>
      <c r="I42" s="38"/>
      <c r="J42" s="28"/>
      <c r="K42" s="28"/>
      <c r="L42" s="28"/>
      <c r="M42" s="38"/>
      <c r="N42" s="38"/>
      <c r="O42" s="37"/>
      <c r="P42" s="38"/>
      <c r="Q42" s="28"/>
      <c r="R42" s="37"/>
      <c r="S42" s="38"/>
      <c r="T42" s="28"/>
      <c r="U42" s="28"/>
      <c r="V42" s="28"/>
      <c r="W42" s="38"/>
      <c r="X42" s="38"/>
      <c r="Y42" s="37"/>
      <c r="Z42" s="38"/>
      <c r="AA42" s="28"/>
      <c r="AB42" s="28"/>
      <c r="AC42" s="28"/>
      <c r="AD42" s="38"/>
      <c r="AE42" s="38"/>
      <c r="AF42" s="28"/>
      <c r="AG42" s="28"/>
      <c r="AH42" s="38"/>
      <c r="AI42" s="38"/>
      <c r="AJ42" s="37"/>
      <c r="AK42" s="38"/>
      <c r="AL42" s="28"/>
      <c r="AM42" s="37"/>
      <c r="AN42" s="38"/>
      <c r="AO42" s="28"/>
      <c r="AP42" s="37"/>
      <c r="AQ42" s="38"/>
      <c r="AR42" s="28"/>
      <c r="AS42" s="37"/>
      <c r="AT42" s="38"/>
      <c r="AU42" s="28"/>
      <c r="AV42" s="37"/>
      <c r="AW42" s="38"/>
      <c r="AX42" s="28"/>
      <c r="AY42" s="37"/>
      <c r="AZ42" s="38"/>
      <c r="BA42" s="28"/>
      <c r="BB42" s="37"/>
      <c r="BC42" s="3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1:75" ht="12.75" customHeight="1">
      <c r="A43" s="37"/>
      <c r="B43" s="37"/>
      <c r="C43" s="37"/>
      <c r="D43" s="37"/>
      <c r="E43" s="37"/>
      <c r="F43" s="38"/>
      <c r="G43" s="28"/>
      <c r="H43" s="37"/>
      <c r="I43" s="38"/>
      <c r="J43" s="28"/>
      <c r="K43" s="28"/>
      <c r="L43" s="28"/>
      <c r="M43" s="38"/>
      <c r="N43" s="38"/>
      <c r="O43" s="37"/>
      <c r="P43" s="38"/>
      <c r="Q43" s="28"/>
      <c r="R43" s="37"/>
      <c r="S43" s="38"/>
      <c r="T43" s="28"/>
      <c r="U43" s="28"/>
      <c r="V43" s="28"/>
      <c r="W43" s="38"/>
      <c r="X43" s="38"/>
      <c r="Y43" s="37"/>
      <c r="Z43" s="38"/>
      <c r="AA43" s="28"/>
      <c r="AB43" s="28"/>
      <c r="AC43" s="28"/>
      <c r="AD43" s="38"/>
      <c r="AE43" s="38"/>
      <c r="AF43" s="28"/>
      <c r="AG43" s="28"/>
      <c r="AH43" s="38"/>
      <c r="AI43" s="38"/>
      <c r="AJ43" s="37"/>
      <c r="AK43" s="38"/>
      <c r="AL43" s="28"/>
      <c r="AM43" s="37"/>
      <c r="AN43" s="38"/>
      <c r="AO43" s="28"/>
      <c r="AP43" s="37"/>
      <c r="AQ43" s="38"/>
      <c r="AR43" s="28"/>
      <c r="AS43" s="37"/>
      <c r="AT43" s="38"/>
      <c r="AU43" s="28"/>
      <c r="AV43" s="37"/>
      <c r="AW43" s="38"/>
      <c r="AX43" s="28"/>
      <c r="AY43" s="37"/>
      <c r="AZ43" s="38"/>
      <c r="BA43" s="28"/>
      <c r="BB43" s="37"/>
      <c r="BC43" s="3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1:75" ht="12.75" customHeight="1">
      <c r="A44" s="37"/>
      <c r="B44" s="37"/>
      <c r="C44" s="37"/>
      <c r="D44" s="37"/>
      <c r="E44" s="37"/>
      <c r="F44" s="38"/>
      <c r="G44" s="28"/>
      <c r="H44" s="37"/>
      <c r="I44" s="38"/>
      <c r="J44" s="28"/>
      <c r="K44" s="28"/>
      <c r="L44" s="28"/>
      <c r="M44" s="38"/>
      <c r="N44" s="38"/>
      <c r="O44" s="37"/>
      <c r="P44" s="38"/>
      <c r="Q44" s="28"/>
      <c r="R44" s="37"/>
      <c r="S44" s="38"/>
      <c r="T44" s="28"/>
      <c r="U44" s="28"/>
      <c r="V44" s="28"/>
      <c r="W44" s="38"/>
      <c r="X44" s="38"/>
      <c r="Y44" s="37"/>
      <c r="Z44" s="38"/>
      <c r="AA44" s="28"/>
      <c r="AB44" s="28"/>
      <c r="AC44" s="28"/>
      <c r="AD44" s="38"/>
      <c r="AE44" s="38"/>
      <c r="AF44" s="28"/>
      <c r="AG44" s="28"/>
      <c r="AH44" s="38"/>
      <c r="AI44" s="38"/>
      <c r="AJ44" s="37"/>
      <c r="AK44" s="38"/>
      <c r="AL44" s="28"/>
      <c r="AM44" s="37"/>
      <c r="AN44" s="38"/>
      <c r="AO44" s="28"/>
      <c r="AP44" s="37"/>
      <c r="AQ44" s="38"/>
      <c r="AR44" s="28"/>
      <c r="AS44" s="37"/>
      <c r="AT44" s="38"/>
      <c r="AU44" s="28"/>
      <c r="AV44" s="37"/>
      <c r="AW44" s="38"/>
      <c r="AX44" s="28"/>
      <c r="AY44" s="37"/>
      <c r="AZ44" s="38"/>
      <c r="BA44" s="28"/>
      <c r="BB44" s="37"/>
      <c r="BC44" s="3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1:75" ht="12.75" customHeight="1">
      <c r="A45" s="37"/>
      <c r="B45" s="37"/>
      <c r="C45" s="37"/>
      <c r="D45" s="37"/>
      <c r="E45" s="37"/>
      <c r="F45" s="38"/>
      <c r="G45" s="28"/>
      <c r="H45" s="37"/>
      <c r="I45" s="38"/>
      <c r="J45" s="28"/>
      <c r="K45" s="28"/>
      <c r="L45" s="28"/>
      <c r="M45" s="38"/>
      <c r="N45" s="38"/>
      <c r="O45" s="37"/>
      <c r="P45" s="38"/>
      <c r="Q45" s="28"/>
      <c r="R45" s="37"/>
      <c r="S45" s="38"/>
      <c r="T45" s="28"/>
      <c r="U45" s="28"/>
      <c r="V45" s="28"/>
      <c r="W45" s="38"/>
      <c r="X45" s="38"/>
      <c r="Y45" s="37"/>
      <c r="Z45" s="38"/>
      <c r="AA45" s="28"/>
      <c r="AB45" s="28"/>
      <c r="AC45" s="28"/>
      <c r="AD45" s="38"/>
      <c r="AE45" s="38"/>
      <c r="AF45" s="28"/>
      <c r="AG45" s="28"/>
      <c r="AH45" s="38"/>
      <c r="AI45" s="38"/>
      <c r="AJ45" s="37"/>
      <c r="AK45" s="38"/>
      <c r="AL45" s="28"/>
      <c r="AM45" s="37"/>
      <c r="AN45" s="38"/>
      <c r="AO45" s="28"/>
      <c r="AP45" s="37"/>
      <c r="AQ45" s="38"/>
      <c r="AR45" s="28"/>
      <c r="AS45" s="37"/>
      <c r="AT45" s="38"/>
      <c r="AU45" s="28"/>
      <c r="AV45" s="37"/>
      <c r="AW45" s="38"/>
      <c r="AX45" s="28"/>
      <c r="AY45" s="37"/>
      <c r="AZ45" s="38"/>
      <c r="BA45" s="28"/>
      <c r="BB45" s="37"/>
      <c r="BC45" s="3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1:75" ht="12.75" customHeight="1">
      <c r="A46" s="37"/>
      <c r="B46" s="37"/>
      <c r="C46" s="37"/>
      <c r="D46" s="37"/>
      <c r="E46" s="37"/>
      <c r="F46" s="38"/>
      <c r="G46" s="28"/>
      <c r="H46" s="37"/>
      <c r="I46" s="38"/>
      <c r="J46" s="28"/>
      <c r="K46" s="28"/>
      <c r="L46" s="28"/>
      <c r="M46" s="38"/>
      <c r="N46" s="38"/>
      <c r="O46" s="37"/>
      <c r="P46" s="38"/>
      <c r="Q46" s="28"/>
      <c r="R46" s="37"/>
      <c r="S46" s="38"/>
      <c r="T46" s="28"/>
      <c r="U46" s="28"/>
      <c r="V46" s="28"/>
      <c r="W46" s="38"/>
      <c r="X46" s="38"/>
      <c r="Y46" s="37"/>
      <c r="Z46" s="38"/>
      <c r="AA46" s="28"/>
      <c r="AB46" s="28"/>
      <c r="AC46" s="28"/>
      <c r="AD46" s="38"/>
      <c r="AE46" s="38"/>
      <c r="AF46" s="28"/>
      <c r="AG46" s="28"/>
      <c r="AH46" s="38"/>
      <c r="AI46" s="38"/>
      <c r="AJ46" s="37"/>
      <c r="AK46" s="38"/>
      <c r="AL46" s="28"/>
      <c r="AM46" s="37"/>
      <c r="AN46" s="38"/>
      <c r="AO46" s="28"/>
      <c r="AP46" s="37"/>
      <c r="AQ46" s="38"/>
      <c r="AR46" s="28"/>
      <c r="AS46" s="37"/>
      <c r="AT46" s="38"/>
      <c r="AU46" s="28"/>
      <c r="AV46" s="37"/>
      <c r="AW46" s="38"/>
      <c r="AX46" s="28"/>
      <c r="AY46" s="37"/>
      <c r="AZ46" s="38"/>
      <c r="BA46" s="28"/>
      <c r="BB46" s="37"/>
      <c r="BC46" s="3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1:75" ht="12.75" customHeight="1">
      <c r="A47" s="37"/>
      <c r="B47" s="37"/>
      <c r="C47" s="37"/>
      <c r="D47" s="37"/>
      <c r="E47" s="37"/>
      <c r="F47" s="38"/>
      <c r="G47" s="28"/>
      <c r="H47" s="37"/>
      <c r="I47" s="38"/>
      <c r="J47" s="28"/>
      <c r="K47" s="28"/>
      <c r="L47" s="28"/>
      <c r="M47" s="38"/>
      <c r="N47" s="38"/>
      <c r="O47" s="37"/>
      <c r="P47" s="38"/>
      <c r="Q47" s="28"/>
      <c r="R47" s="37"/>
      <c r="S47" s="38"/>
      <c r="T47" s="28"/>
      <c r="U47" s="28"/>
      <c r="V47" s="28"/>
      <c r="W47" s="38"/>
      <c r="X47" s="38"/>
      <c r="Y47" s="37"/>
      <c r="Z47" s="38"/>
      <c r="AA47" s="28"/>
      <c r="AB47" s="28"/>
      <c r="AC47" s="28"/>
      <c r="AD47" s="38"/>
      <c r="AE47" s="38"/>
      <c r="AF47" s="28"/>
      <c r="AG47" s="28"/>
      <c r="AH47" s="38"/>
      <c r="AI47" s="38"/>
      <c r="AJ47" s="37"/>
      <c r="AK47" s="38"/>
      <c r="AL47" s="28"/>
      <c r="AM47" s="37"/>
      <c r="AN47" s="38"/>
      <c r="AO47" s="28"/>
      <c r="AP47" s="37"/>
      <c r="AQ47" s="38"/>
      <c r="AR47" s="28"/>
      <c r="AS47" s="37"/>
      <c r="AT47" s="38"/>
      <c r="AU47" s="28"/>
      <c r="AV47" s="37"/>
      <c r="AW47" s="38"/>
      <c r="AX47" s="28"/>
      <c r="AY47" s="37"/>
      <c r="AZ47" s="38"/>
      <c r="BA47" s="28"/>
      <c r="BB47" s="37"/>
      <c r="BC47" s="3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1:75" ht="12.75" customHeight="1">
      <c r="A48" s="37"/>
      <c r="B48" s="37"/>
      <c r="C48" s="37"/>
      <c r="D48" s="37"/>
      <c r="E48" s="37"/>
      <c r="F48" s="38"/>
      <c r="G48" s="28"/>
      <c r="H48" s="37"/>
      <c r="I48" s="38"/>
      <c r="J48" s="28"/>
      <c r="K48" s="28"/>
      <c r="L48" s="28"/>
      <c r="M48" s="38"/>
      <c r="N48" s="38"/>
      <c r="O48" s="37"/>
      <c r="P48" s="38"/>
      <c r="Q48" s="28"/>
      <c r="R48" s="37"/>
      <c r="S48" s="38"/>
      <c r="T48" s="28"/>
      <c r="U48" s="28"/>
      <c r="V48" s="28"/>
      <c r="W48" s="38"/>
      <c r="X48" s="38"/>
      <c r="Y48" s="37"/>
      <c r="Z48" s="38"/>
      <c r="AA48" s="28"/>
      <c r="AB48" s="28"/>
      <c r="AC48" s="28"/>
      <c r="AD48" s="38"/>
      <c r="AE48" s="38"/>
      <c r="AF48" s="28"/>
      <c r="AG48" s="28"/>
      <c r="AH48" s="38"/>
      <c r="AI48" s="38"/>
      <c r="AJ48" s="37"/>
      <c r="AK48" s="38"/>
      <c r="AL48" s="28"/>
      <c r="AM48" s="37"/>
      <c r="AN48" s="38"/>
      <c r="AO48" s="28"/>
      <c r="AP48" s="37"/>
      <c r="AQ48" s="38"/>
      <c r="AR48" s="28"/>
      <c r="AS48" s="37"/>
      <c r="AT48" s="38"/>
      <c r="AU48" s="28"/>
      <c r="AV48" s="37"/>
      <c r="AW48" s="38"/>
      <c r="AX48" s="28"/>
      <c r="AY48" s="37"/>
      <c r="AZ48" s="38"/>
      <c r="BA48" s="28"/>
      <c r="BB48" s="37"/>
      <c r="BC48" s="3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</row>
    <row r="49" spans="1:75" ht="12.75" customHeight="1">
      <c r="A49" s="37"/>
      <c r="B49" s="37"/>
      <c r="C49" s="37"/>
      <c r="D49" s="37"/>
      <c r="E49" s="37"/>
      <c r="F49" s="38"/>
      <c r="G49" s="28"/>
      <c r="H49" s="37"/>
      <c r="I49" s="38"/>
      <c r="J49" s="28"/>
      <c r="K49" s="28"/>
      <c r="L49" s="28"/>
      <c r="M49" s="38"/>
      <c r="N49" s="38"/>
      <c r="O49" s="37"/>
      <c r="P49" s="38"/>
      <c r="Q49" s="28"/>
      <c r="R49" s="37"/>
      <c r="S49" s="38"/>
      <c r="T49" s="28"/>
      <c r="U49" s="28"/>
      <c r="V49" s="28"/>
      <c r="W49" s="38"/>
      <c r="X49" s="38"/>
      <c r="Y49" s="37"/>
      <c r="Z49" s="38"/>
      <c r="AA49" s="28"/>
      <c r="AB49" s="28"/>
      <c r="AC49" s="28"/>
      <c r="AD49" s="38"/>
      <c r="AE49" s="38"/>
      <c r="AF49" s="28"/>
      <c r="AG49" s="28"/>
      <c r="AH49" s="38"/>
      <c r="AI49" s="38"/>
      <c r="AJ49" s="37"/>
      <c r="AK49" s="38"/>
      <c r="AL49" s="28"/>
      <c r="AM49" s="37"/>
      <c r="AN49" s="38"/>
      <c r="AO49" s="28"/>
      <c r="AP49" s="37"/>
      <c r="AQ49" s="38"/>
      <c r="AR49" s="28"/>
      <c r="AS49" s="37"/>
      <c r="AT49" s="38"/>
      <c r="AU49" s="28"/>
      <c r="AV49" s="37"/>
      <c r="AW49" s="38"/>
      <c r="AX49" s="28"/>
      <c r="AY49" s="37"/>
      <c r="AZ49" s="38"/>
      <c r="BA49" s="28"/>
      <c r="BB49" s="37"/>
      <c r="BC49" s="3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</row>
    <row r="50" spans="1:75" ht="12.75" customHeight="1">
      <c r="A50" s="37"/>
      <c r="B50" s="37"/>
      <c r="C50" s="37"/>
      <c r="D50" s="37"/>
      <c r="E50" s="37"/>
      <c r="F50" s="38"/>
      <c r="G50" s="28"/>
      <c r="H50" s="37"/>
      <c r="I50" s="38"/>
      <c r="J50" s="28"/>
      <c r="K50" s="28"/>
      <c r="L50" s="28"/>
      <c r="M50" s="38"/>
      <c r="N50" s="38"/>
      <c r="O50" s="37"/>
      <c r="P50" s="38"/>
      <c r="Q50" s="28"/>
      <c r="R50" s="37"/>
      <c r="S50" s="38"/>
      <c r="T50" s="28"/>
      <c r="U50" s="28"/>
      <c r="V50" s="28"/>
      <c r="W50" s="38"/>
      <c r="X50" s="38"/>
      <c r="Y50" s="37"/>
      <c r="Z50" s="38"/>
      <c r="AA50" s="28"/>
      <c r="AB50" s="28"/>
      <c r="AC50" s="28"/>
      <c r="AD50" s="38"/>
      <c r="AE50" s="38"/>
      <c r="AF50" s="28"/>
      <c r="AG50" s="28"/>
      <c r="AH50" s="38"/>
      <c r="AI50" s="38"/>
      <c r="AJ50" s="37"/>
      <c r="AK50" s="38"/>
      <c r="AL50" s="28"/>
      <c r="AM50" s="37"/>
      <c r="AN50" s="38"/>
      <c r="AO50" s="28"/>
      <c r="AP50" s="37"/>
      <c r="AQ50" s="38"/>
      <c r="AR50" s="28"/>
      <c r="AS50" s="37"/>
      <c r="AT50" s="38"/>
      <c r="AU50" s="28"/>
      <c r="AV50" s="37"/>
      <c r="AW50" s="38"/>
      <c r="AX50" s="28"/>
      <c r="AY50" s="37"/>
      <c r="AZ50" s="38"/>
      <c r="BA50" s="28"/>
      <c r="BB50" s="37"/>
      <c r="BC50" s="3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</row>
    <row r="51" spans="1:75" ht="12.75" customHeight="1">
      <c r="A51" s="37"/>
      <c r="B51" s="37"/>
      <c r="C51" s="37"/>
      <c r="D51" s="37"/>
      <c r="E51" s="37"/>
      <c r="F51" s="38"/>
      <c r="G51" s="28"/>
      <c r="H51" s="37"/>
      <c r="I51" s="38"/>
      <c r="J51" s="28"/>
      <c r="K51" s="28"/>
      <c r="L51" s="28"/>
      <c r="M51" s="38"/>
      <c r="N51" s="38"/>
      <c r="O51" s="37"/>
      <c r="P51" s="38"/>
      <c r="Q51" s="28"/>
      <c r="R51" s="37"/>
      <c r="S51" s="38"/>
      <c r="T51" s="28"/>
      <c r="U51" s="28"/>
      <c r="V51" s="28"/>
      <c r="W51" s="38"/>
      <c r="X51" s="38"/>
      <c r="Y51" s="37"/>
      <c r="Z51" s="38"/>
      <c r="AA51" s="28"/>
      <c r="AB51" s="28"/>
      <c r="AC51" s="28"/>
      <c r="AD51" s="38"/>
      <c r="AE51" s="38"/>
      <c r="AF51" s="28"/>
      <c r="AG51" s="28"/>
      <c r="AH51" s="38"/>
      <c r="AI51" s="38"/>
      <c r="AJ51" s="37"/>
      <c r="AK51" s="38"/>
      <c r="AL51" s="28"/>
      <c r="AM51" s="37"/>
      <c r="AN51" s="38"/>
      <c r="AO51" s="28"/>
      <c r="AP51" s="37"/>
      <c r="AQ51" s="38"/>
      <c r="AR51" s="28"/>
      <c r="AS51" s="37"/>
      <c r="AT51" s="38"/>
      <c r="AU51" s="28"/>
      <c r="AV51" s="37"/>
      <c r="AW51" s="38"/>
      <c r="AX51" s="28"/>
      <c r="AY51" s="37"/>
      <c r="AZ51" s="38"/>
      <c r="BA51" s="28"/>
      <c r="BB51" s="37"/>
      <c r="BC51" s="3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2.75" customHeight="1">
      <c r="A52" s="37"/>
      <c r="B52" s="37"/>
      <c r="C52" s="37"/>
      <c r="D52" s="37"/>
      <c r="E52" s="37"/>
      <c r="F52" s="38"/>
      <c r="G52" s="28"/>
      <c r="H52" s="37"/>
      <c r="I52" s="38"/>
      <c r="J52" s="28"/>
      <c r="K52" s="28"/>
      <c r="L52" s="28"/>
      <c r="M52" s="38"/>
      <c r="N52" s="38"/>
      <c r="O52" s="37"/>
      <c r="P52" s="38"/>
      <c r="Q52" s="28"/>
      <c r="R52" s="37"/>
      <c r="S52" s="38"/>
      <c r="T52" s="28"/>
      <c r="U52" s="28"/>
      <c r="V52" s="28"/>
      <c r="W52" s="38"/>
      <c r="X52" s="38"/>
      <c r="Y52" s="37"/>
      <c r="Z52" s="38"/>
      <c r="AA52" s="28"/>
      <c r="AB52" s="28"/>
      <c r="AC52" s="28"/>
      <c r="AD52" s="38"/>
      <c r="AE52" s="38"/>
      <c r="AF52" s="28"/>
      <c r="AG52" s="28"/>
      <c r="AH52" s="38"/>
      <c r="AI52" s="38"/>
      <c r="AJ52" s="37"/>
      <c r="AK52" s="38"/>
      <c r="AL52" s="28"/>
      <c r="AM52" s="37"/>
      <c r="AN52" s="38"/>
      <c r="AO52" s="28"/>
      <c r="AP52" s="37"/>
      <c r="AQ52" s="38"/>
      <c r="AR52" s="28"/>
      <c r="AS52" s="37"/>
      <c r="AT52" s="38"/>
      <c r="AU52" s="28"/>
      <c r="AV52" s="37"/>
      <c r="AW52" s="38"/>
      <c r="AX52" s="28"/>
      <c r="AY52" s="37"/>
      <c r="AZ52" s="38"/>
      <c r="BA52" s="28"/>
      <c r="BB52" s="37"/>
      <c r="BC52" s="3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</row>
    <row r="53" spans="1:75" ht="12.75" customHeight="1">
      <c r="A53" s="37"/>
      <c r="B53" s="37"/>
      <c r="C53" s="37"/>
      <c r="D53" s="37"/>
      <c r="E53" s="37"/>
      <c r="F53" s="38"/>
      <c r="G53" s="28"/>
      <c r="H53" s="37"/>
      <c r="I53" s="38"/>
      <c r="J53" s="28"/>
      <c r="K53" s="28"/>
      <c r="L53" s="28"/>
      <c r="M53" s="38"/>
      <c r="N53" s="38"/>
      <c r="O53" s="37"/>
      <c r="P53" s="38"/>
      <c r="Q53" s="28"/>
      <c r="R53" s="37"/>
      <c r="S53" s="38"/>
      <c r="T53" s="28"/>
      <c r="U53" s="28"/>
      <c r="V53" s="28"/>
      <c r="W53" s="38"/>
      <c r="X53" s="38"/>
      <c r="Y53" s="37"/>
      <c r="Z53" s="38"/>
      <c r="AA53" s="28"/>
      <c r="AB53" s="28"/>
      <c r="AC53" s="28"/>
      <c r="AD53" s="38"/>
      <c r="AE53" s="38"/>
      <c r="AF53" s="28"/>
      <c r="AG53" s="28"/>
      <c r="AH53" s="38"/>
      <c r="AI53" s="38"/>
      <c r="AJ53" s="37"/>
      <c r="AK53" s="38"/>
      <c r="AL53" s="28"/>
      <c r="AM53" s="37"/>
      <c r="AN53" s="38"/>
      <c r="AO53" s="28"/>
      <c r="AP53" s="37"/>
      <c r="AQ53" s="38"/>
      <c r="AR53" s="28"/>
      <c r="AS53" s="37"/>
      <c r="AT53" s="38"/>
      <c r="AU53" s="28"/>
      <c r="AV53" s="37"/>
      <c r="AW53" s="38"/>
      <c r="AX53" s="28"/>
      <c r="AY53" s="37"/>
      <c r="AZ53" s="38"/>
      <c r="BA53" s="28"/>
      <c r="BB53" s="37"/>
      <c r="BC53" s="3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</row>
    <row r="54" spans="1:75" ht="12.75" customHeight="1">
      <c r="A54" s="37"/>
      <c r="B54" s="37"/>
      <c r="C54" s="37"/>
      <c r="D54" s="37"/>
      <c r="E54" s="37"/>
      <c r="F54" s="38"/>
      <c r="G54" s="28"/>
      <c r="H54" s="37"/>
      <c r="I54" s="38"/>
      <c r="J54" s="28"/>
      <c r="K54" s="28"/>
      <c r="L54" s="28"/>
      <c r="M54" s="38"/>
      <c r="N54" s="38"/>
      <c r="O54" s="37"/>
      <c r="P54" s="38"/>
      <c r="Q54" s="28"/>
      <c r="R54" s="37"/>
      <c r="S54" s="38"/>
      <c r="T54" s="28"/>
      <c r="U54" s="28"/>
      <c r="V54" s="28"/>
      <c r="W54" s="38"/>
      <c r="X54" s="38"/>
      <c r="Y54" s="37"/>
      <c r="Z54" s="38"/>
      <c r="AA54" s="28"/>
      <c r="AB54" s="28"/>
      <c r="AC54" s="28"/>
      <c r="AD54" s="38"/>
      <c r="AE54" s="38"/>
      <c r="AF54" s="28"/>
      <c r="AG54" s="28"/>
      <c r="AH54" s="38"/>
      <c r="AI54" s="38"/>
      <c r="AJ54" s="37"/>
      <c r="AK54" s="38"/>
      <c r="AL54" s="28"/>
      <c r="AM54" s="37"/>
      <c r="AN54" s="38"/>
      <c r="AO54" s="28"/>
      <c r="AP54" s="37"/>
      <c r="AQ54" s="38"/>
      <c r="AR54" s="28"/>
      <c r="AS54" s="37"/>
      <c r="AT54" s="38"/>
      <c r="AU54" s="28"/>
      <c r="AV54" s="37"/>
      <c r="AW54" s="38"/>
      <c r="AX54" s="28"/>
      <c r="AY54" s="37"/>
      <c r="AZ54" s="38"/>
      <c r="BA54" s="28"/>
      <c r="BB54" s="37"/>
      <c r="BC54" s="3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</row>
    <row r="55" spans="1:75" ht="12.75" customHeight="1">
      <c r="A55" s="37"/>
      <c r="B55" s="37"/>
      <c r="C55" s="37"/>
      <c r="D55" s="37"/>
      <c r="E55" s="37"/>
      <c r="F55" s="38"/>
      <c r="G55" s="28"/>
      <c r="H55" s="37"/>
      <c r="I55" s="38"/>
      <c r="J55" s="28"/>
      <c r="K55" s="28"/>
      <c r="L55" s="28"/>
      <c r="M55" s="38"/>
      <c r="N55" s="38"/>
      <c r="O55" s="37"/>
      <c r="P55" s="38"/>
      <c r="Q55" s="28"/>
      <c r="R55" s="37"/>
      <c r="S55" s="38"/>
      <c r="T55" s="28"/>
      <c r="U55" s="28"/>
      <c r="V55" s="28"/>
      <c r="W55" s="38"/>
      <c r="X55" s="38"/>
      <c r="Y55" s="37"/>
      <c r="Z55" s="38"/>
      <c r="AA55" s="28"/>
      <c r="AB55" s="28"/>
      <c r="AC55" s="28"/>
      <c r="AD55" s="38"/>
      <c r="AE55" s="38"/>
      <c r="AF55" s="28"/>
      <c r="AG55" s="28"/>
      <c r="AH55" s="38"/>
      <c r="AI55" s="38"/>
      <c r="AJ55" s="37"/>
      <c r="AK55" s="38"/>
      <c r="AL55" s="28"/>
      <c r="AM55" s="37"/>
      <c r="AN55" s="38"/>
      <c r="AO55" s="28"/>
      <c r="AP55" s="37"/>
      <c r="AQ55" s="38"/>
      <c r="AR55" s="28"/>
      <c r="AS55" s="37"/>
      <c r="AT55" s="38"/>
      <c r="AU55" s="28"/>
      <c r="AV55" s="37"/>
      <c r="AW55" s="38"/>
      <c r="AX55" s="28"/>
      <c r="AY55" s="37"/>
      <c r="AZ55" s="38"/>
      <c r="BA55" s="28"/>
      <c r="BB55" s="37"/>
      <c r="BC55" s="3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</row>
    <row r="56" spans="1:75" ht="12.75" customHeight="1">
      <c r="A56" s="37"/>
      <c r="B56" s="37"/>
      <c r="C56" s="37"/>
      <c r="D56" s="37"/>
      <c r="E56" s="37"/>
      <c r="F56" s="38"/>
      <c r="G56" s="28"/>
      <c r="H56" s="37"/>
      <c r="I56" s="38"/>
      <c r="J56" s="28"/>
      <c r="K56" s="28"/>
      <c r="L56" s="28"/>
      <c r="M56" s="38"/>
      <c r="N56" s="38"/>
      <c r="O56" s="37"/>
      <c r="P56" s="38"/>
      <c r="Q56" s="28"/>
      <c r="R56" s="37"/>
      <c r="S56" s="38"/>
      <c r="T56" s="28"/>
      <c r="U56" s="28"/>
      <c r="V56" s="28"/>
      <c r="W56" s="38"/>
      <c r="X56" s="38"/>
      <c r="Y56" s="37"/>
      <c r="Z56" s="38"/>
      <c r="AA56" s="28"/>
      <c r="AB56" s="28"/>
      <c r="AC56" s="28"/>
      <c r="AD56" s="38"/>
      <c r="AE56" s="38"/>
      <c r="AF56" s="28"/>
      <c r="AG56" s="28"/>
      <c r="AH56" s="38"/>
      <c r="AI56" s="38"/>
      <c r="AJ56" s="37"/>
      <c r="AK56" s="38"/>
      <c r="AL56" s="28"/>
      <c r="AM56" s="37"/>
      <c r="AN56" s="38"/>
      <c r="AO56" s="28"/>
      <c r="AP56" s="37"/>
      <c r="AQ56" s="38"/>
      <c r="AR56" s="28"/>
      <c r="AS56" s="37"/>
      <c r="AT56" s="38"/>
      <c r="AU56" s="28"/>
      <c r="AV56" s="37"/>
      <c r="AW56" s="38"/>
      <c r="AX56" s="28"/>
      <c r="AY56" s="37"/>
      <c r="AZ56" s="38"/>
      <c r="BA56" s="28"/>
      <c r="BB56" s="37"/>
      <c r="BC56" s="3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</row>
    <row r="57" spans="1:75" ht="12.75" customHeight="1">
      <c r="A57" s="37"/>
      <c r="B57" s="37"/>
      <c r="C57" s="37"/>
      <c r="D57" s="37"/>
      <c r="E57" s="37"/>
      <c r="F57" s="38"/>
      <c r="G57" s="28"/>
      <c r="H57" s="37"/>
      <c r="I57" s="38"/>
      <c r="J57" s="28"/>
      <c r="K57" s="28"/>
      <c r="L57" s="28"/>
      <c r="M57" s="38"/>
      <c r="N57" s="38"/>
      <c r="O57" s="37"/>
      <c r="P57" s="38"/>
      <c r="Q57" s="28"/>
      <c r="R57" s="37"/>
      <c r="S57" s="38"/>
      <c r="T57" s="28"/>
      <c r="U57" s="28"/>
      <c r="V57" s="28"/>
      <c r="W57" s="38"/>
      <c r="X57" s="38"/>
      <c r="Y57" s="37"/>
      <c r="Z57" s="38"/>
      <c r="AA57" s="28"/>
      <c r="AB57" s="28"/>
      <c r="AC57" s="28"/>
      <c r="AD57" s="38"/>
      <c r="AE57" s="38"/>
      <c r="AF57" s="28"/>
      <c r="AG57" s="28"/>
      <c r="AH57" s="38"/>
      <c r="AI57" s="38"/>
      <c r="AJ57" s="37"/>
      <c r="AK57" s="38"/>
      <c r="AL57" s="28"/>
      <c r="AM57" s="37"/>
      <c r="AN57" s="38"/>
      <c r="AO57" s="28"/>
      <c r="AP57" s="37"/>
      <c r="AQ57" s="38"/>
      <c r="AR57" s="28"/>
      <c r="AS57" s="37"/>
      <c r="AT57" s="38"/>
      <c r="AU57" s="28"/>
      <c r="AV57" s="37"/>
      <c r="AW57" s="38"/>
      <c r="AX57" s="28"/>
      <c r="AY57" s="37"/>
      <c r="AZ57" s="38"/>
      <c r="BA57" s="28"/>
      <c r="BB57" s="37"/>
      <c r="BC57" s="3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</row>
    <row r="58" spans="1:75" ht="12.75" customHeight="1">
      <c r="A58" s="37"/>
      <c r="B58" s="37"/>
      <c r="C58" s="37"/>
      <c r="D58" s="37"/>
      <c r="E58" s="37"/>
      <c r="F58" s="38"/>
      <c r="G58" s="28"/>
      <c r="H58" s="37"/>
      <c r="I58" s="38"/>
      <c r="J58" s="28"/>
      <c r="K58" s="28"/>
      <c r="L58" s="28"/>
      <c r="M58" s="38"/>
      <c r="N58" s="38"/>
      <c r="O58" s="37"/>
      <c r="P58" s="38"/>
      <c r="Q58" s="28"/>
      <c r="R58" s="37"/>
      <c r="S58" s="38"/>
      <c r="T58" s="28"/>
      <c r="U58" s="28"/>
      <c r="V58" s="28"/>
      <c r="W58" s="38"/>
      <c r="X58" s="38"/>
      <c r="Y58" s="37"/>
      <c r="Z58" s="38"/>
      <c r="AA58" s="28"/>
      <c r="AB58" s="28"/>
      <c r="AC58" s="28"/>
      <c r="AD58" s="38"/>
      <c r="AE58" s="38"/>
      <c r="AF58" s="28"/>
      <c r="AG58" s="28"/>
      <c r="AH58" s="38"/>
      <c r="AI58" s="38"/>
      <c r="AJ58" s="37"/>
      <c r="AK58" s="38"/>
      <c r="AL58" s="28"/>
      <c r="AM58" s="37"/>
      <c r="AN58" s="38"/>
      <c r="AO58" s="28"/>
      <c r="AP58" s="37"/>
      <c r="AQ58" s="38"/>
      <c r="AR58" s="28"/>
      <c r="AS58" s="37"/>
      <c r="AT58" s="38"/>
      <c r="AU58" s="28"/>
      <c r="AV58" s="37"/>
      <c r="AW58" s="38"/>
      <c r="AX58" s="28"/>
      <c r="AY58" s="37"/>
      <c r="AZ58" s="38"/>
      <c r="BA58" s="28"/>
      <c r="BB58" s="37"/>
      <c r="BC58" s="3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</row>
    <row r="59" spans="1:75" ht="12.75" customHeight="1">
      <c r="A59" s="37"/>
      <c r="B59" s="37"/>
      <c r="C59" s="37"/>
      <c r="D59" s="37"/>
      <c r="E59" s="37"/>
      <c r="F59" s="38"/>
      <c r="G59" s="28"/>
      <c r="H59" s="37"/>
      <c r="I59" s="38"/>
      <c r="J59" s="28"/>
      <c r="K59" s="28"/>
      <c r="L59" s="28"/>
      <c r="M59" s="38"/>
      <c r="N59" s="38"/>
      <c r="O59" s="37"/>
      <c r="P59" s="38"/>
      <c r="Q59" s="28"/>
      <c r="R59" s="37"/>
      <c r="S59" s="38"/>
      <c r="T59" s="28"/>
      <c r="U59" s="28"/>
      <c r="V59" s="28"/>
      <c r="W59" s="38"/>
      <c r="X59" s="38"/>
      <c r="Y59" s="37"/>
      <c r="Z59" s="38"/>
      <c r="AA59" s="28"/>
      <c r="AB59" s="28"/>
      <c r="AC59" s="28"/>
      <c r="AD59" s="38"/>
      <c r="AE59" s="38"/>
      <c r="AF59" s="28"/>
      <c r="AG59" s="28"/>
      <c r="AH59" s="38"/>
      <c r="AI59" s="38"/>
      <c r="AJ59" s="37"/>
      <c r="AK59" s="38"/>
      <c r="AL59" s="28"/>
      <c r="AM59" s="37"/>
      <c r="AN59" s="38"/>
      <c r="AO59" s="28"/>
      <c r="AP59" s="37"/>
      <c r="AQ59" s="38"/>
      <c r="AR59" s="28"/>
      <c r="AS59" s="37"/>
      <c r="AT59" s="38"/>
      <c r="AU59" s="28"/>
      <c r="AV59" s="37"/>
      <c r="AW59" s="38"/>
      <c r="AX59" s="28"/>
      <c r="AY59" s="37"/>
      <c r="AZ59" s="38"/>
      <c r="BA59" s="28"/>
      <c r="BB59" s="37"/>
      <c r="BC59" s="3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</row>
    <row r="60" spans="1:75" ht="12.75" customHeight="1">
      <c r="A60" s="37"/>
      <c r="B60" s="37"/>
      <c r="C60" s="37"/>
      <c r="D60" s="37"/>
      <c r="E60" s="37"/>
      <c r="F60" s="38"/>
      <c r="G60" s="28"/>
      <c r="H60" s="37"/>
      <c r="I60" s="38"/>
      <c r="J60" s="28"/>
      <c r="K60" s="28"/>
      <c r="L60" s="28"/>
      <c r="M60" s="38"/>
      <c r="N60" s="38"/>
      <c r="O60" s="37"/>
      <c r="P60" s="38"/>
      <c r="Q60" s="28"/>
      <c r="R60" s="37"/>
      <c r="S60" s="38"/>
      <c r="T60" s="28"/>
      <c r="U60" s="28"/>
      <c r="V60" s="28"/>
      <c r="W60" s="38"/>
      <c r="X60" s="38"/>
      <c r="Y60" s="37"/>
      <c r="Z60" s="38"/>
      <c r="AA60" s="28"/>
      <c r="AB60" s="28"/>
      <c r="AC60" s="28"/>
      <c r="AD60" s="38"/>
      <c r="AE60" s="38"/>
      <c r="AF60" s="28"/>
      <c r="AG60" s="28"/>
      <c r="AH60" s="38"/>
      <c r="AI60" s="38"/>
      <c r="AJ60" s="37"/>
      <c r="AK60" s="38"/>
      <c r="AL60" s="28"/>
      <c r="AM60" s="37"/>
      <c r="AN60" s="38"/>
      <c r="AO60" s="28"/>
      <c r="AP60" s="37"/>
      <c r="AQ60" s="38"/>
      <c r="AR60" s="28"/>
      <c r="AS60" s="37"/>
      <c r="AT60" s="38"/>
      <c r="AU60" s="28"/>
      <c r="AV60" s="37"/>
      <c r="AW60" s="38"/>
      <c r="AX60" s="28"/>
      <c r="AY60" s="37"/>
      <c r="AZ60" s="38"/>
      <c r="BA60" s="28"/>
      <c r="BB60" s="37"/>
      <c r="BC60" s="3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</row>
    <row r="61" spans="1:75" ht="12.75" customHeight="1">
      <c r="A61" s="37"/>
      <c r="B61" s="37"/>
      <c r="C61" s="37"/>
      <c r="D61" s="37"/>
      <c r="E61" s="37"/>
      <c r="F61" s="38"/>
      <c r="G61" s="28"/>
      <c r="H61" s="37"/>
      <c r="I61" s="38"/>
      <c r="J61" s="28"/>
      <c r="K61" s="28"/>
      <c r="L61" s="28"/>
      <c r="M61" s="38"/>
      <c r="N61" s="38"/>
      <c r="O61" s="37"/>
      <c r="P61" s="38"/>
      <c r="Q61" s="28"/>
      <c r="R61" s="37"/>
      <c r="S61" s="38"/>
      <c r="T61" s="28"/>
      <c r="U61" s="28"/>
      <c r="V61" s="28"/>
      <c r="W61" s="38"/>
      <c r="X61" s="38"/>
      <c r="Y61" s="37"/>
      <c r="Z61" s="38"/>
      <c r="AA61" s="28"/>
      <c r="AB61" s="28"/>
      <c r="AC61" s="28"/>
      <c r="AD61" s="38"/>
      <c r="AE61" s="38"/>
      <c r="AF61" s="28"/>
      <c r="AG61" s="28"/>
      <c r="AH61" s="38"/>
      <c r="AI61" s="38"/>
      <c r="AJ61" s="37"/>
      <c r="AK61" s="38"/>
      <c r="AL61" s="28"/>
      <c r="AM61" s="37"/>
      <c r="AN61" s="38"/>
      <c r="AO61" s="28"/>
      <c r="AP61" s="37"/>
      <c r="AQ61" s="38"/>
      <c r="AR61" s="28"/>
      <c r="AS61" s="37"/>
      <c r="AT61" s="38"/>
      <c r="AU61" s="28"/>
      <c r="AV61" s="37"/>
      <c r="AW61" s="38"/>
      <c r="AX61" s="28"/>
      <c r="AY61" s="37"/>
      <c r="AZ61" s="38"/>
      <c r="BA61" s="28"/>
      <c r="BB61" s="37"/>
      <c r="BC61" s="3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</row>
    <row r="62" spans="1:75" ht="12.75" customHeight="1">
      <c r="A62" s="37"/>
      <c r="B62" s="37"/>
      <c r="C62" s="37"/>
      <c r="D62" s="37"/>
      <c r="E62" s="37"/>
      <c r="F62" s="38"/>
      <c r="G62" s="28"/>
      <c r="H62" s="37"/>
      <c r="I62" s="38"/>
      <c r="J62" s="28"/>
      <c r="K62" s="28"/>
      <c r="L62" s="28"/>
      <c r="M62" s="38"/>
      <c r="N62" s="38"/>
      <c r="O62" s="37"/>
      <c r="P62" s="38"/>
      <c r="Q62" s="28"/>
      <c r="R62" s="37"/>
      <c r="S62" s="38"/>
      <c r="T62" s="28"/>
      <c r="U62" s="28"/>
      <c r="V62" s="28"/>
      <c r="W62" s="38"/>
      <c r="X62" s="38"/>
      <c r="Y62" s="37"/>
      <c r="Z62" s="38"/>
      <c r="AA62" s="28"/>
      <c r="AB62" s="28"/>
      <c r="AC62" s="28"/>
      <c r="AD62" s="38"/>
      <c r="AE62" s="38"/>
      <c r="AF62" s="28"/>
      <c r="AG62" s="28"/>
      <c r="AH62" s="38"/>
      <c r="AI62" s="38"/>
      <c r="AJ62" s="37"/>
      <c r="AK62" s="38"/>
      <c r="AL62" s="28"/>
      <c r="AM62" s="37"/>
      <c r="AN62" s="38"/>
      <c r="AO62" s="28"/>
      <c r="AP62" s="37"/>
      <c r="AQ62" s="38"/>
      <c r="AR62" s="28"/>
      <c r="AS62" s="37"/>
      <c r="AT62" s="38"/>
      <c r="AU62" s="28"/>
      <c r="AV62" s="37"/>
      <c r="AW62" s="38"/>
      <c r="AX62" s="28"/>
      <c r="AY62" s="37"/>
      <c r="AZ62" s="38"/>
      <c r="BA62" s="28"/>
      <c r="BB62" s="37"/>
      <c r="BC62" s="3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</row>
    <row r="63" spans="1:75" ht="12.75" customHeight="1">
      <c r="A63" s="37"/>
      <c r="B63" s="37"/>
      <c r="C63" s="37"/>
      <c r="D63" s="37"/>
      <c r="E63" s="37"/>
      <c r="F63" s="38"/>
      <c r="G63" s="28"/>
      <c r="H63" s="37"/>
      <c r="I63" s="38"/>
      <c r="J63" s="28"/>
      <c r="K63" s="28"/>
      <c r="L63" s="28"/>
      <c r="M63" s="38"/>
      <c r="N63" s="38"/>
      <c r="O63" s="37"/>
      <c r="P63" s="38"/>
      <c r="Q63" s="28"/>
      <c r="R63" s="37"/>
      <c r="S63" s="38"/>
      <c r="T63" s="28"/>
      <c r="U63" s="28"/>
      <c r="V63" s="28"/>
      <c r="W63" s="38"/>
      <c r="X63" s="38"/>
      <c r="Y63" s="37"/>
      <c r="Z63" s="38"/>
      <c r="AA63" s="28"/>
      <c r="AB63" s="28"/>
      <c r="AC63" s="28"/>
      <c r="AD63" s="38"/>
      <c r="AE63" s="38"/>
      <c r="AF63" s="28"/>
      <c r="AG63" s="28"/>
      <c r="AH63" s="38"/>
      <c r="AI63" s="38"/>
      <c r="AJ63" s="37"/>
      <c r="AK63" s="38"/>
      <c r="AL63" s="28"/>
      <c r="AM63" s="37"/>
      <c r="AN63" s="38"/>
      <c r="AO63" s="28"/>
      <c r="AP63" s="37"/>
      <c r="AQ63" s="38"/>
      <c r="AR63" s="28"/>
      <c r="AS63" s="37"/>
      <c r="AT63" s="38"/>
      <c r="AU63" s="28"/>
      <c r="AV63" s="37"/>
      <c r="AW63" s="38"/>
      <c r="AX63" s="28"/>
      <c r="AY63" s="37"/>
      <c r="AZ63" s="38"/>
      <c r="BA63" s="28"/>
      <c r="BB63" s="37"/>
      <c r="BC63" s="3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</row>
    <row r="64" spans="1:75" ht="12.75" customHeight="1">
      <c r="A64" s="37"/>
      <c r="B64" s="37"/>
      <c r="C64" s="37"/>
      <c r="D64" s="37"/>
      <c r="E64" s="37"/>
      <c r="F64" s="38"/>
      <c r="G64" s="28"/>
      <c r="H64" s="37"/>
      <c r="I64" s="38"/>
      <c r="J64" s="28"/>
      <c r="K64" s="28"/>
      <c r="L64" s="28"/>
      <c r="M64" s="38"/>
      <c r="N64" s="38"/>
      <c r="O64" s="37"/>
      <c r="P64" s="38"/>
      <c r="Q64" s="28"/>
      <c r="R64" s="37"/>
      <c r="S64" s="38"/>
      <c r="T64" s="28"/>
      <c r="U64" s="28"/>
      <c r="V64" s="28"/>
      <c r="W64" s="38"/>
      <c r="X64" s="38"/>
      <c r="Y64" s="37"/>
      <c r="Z64" s="38"/>
      <c r="AA64" s="28"/>
      <c r="AB64" s="28"/>
      <c r="AC64" s="28"/>
      <c r="AD64" s="38"/>
      <c r="AE64" s="38"/>
      <c r="AF64" s="28"/>
      <c r="AG64" s="28"/>
      <c r="AH64" s="38"/>
      <c r="AI64" s="38"/>
      <c r="AJ64" s="37"/>
      <c r="AK64" s="38"/>
      <c r="AL64" s="28"/>
      <c r="AM64" s="37"/>
      <c r="AN64" s="38"/>
      <c r="AO64" s="28"/>
      <c r="AP64" s="37"/>
      <c r="AQ64" s="38"/>
      <c r="AR64" s="28"/>
      <c r="AS64" s="37"/>
      <c r="AT64" s="38"/>
      <c r="AU64" s="28"/>
      <c r="AV64" s="37"/>
      <c r="AW64" s="38"/>
      <c r="AX64" s="28"/>
      <c r="AY64" s="37"/>
      <c r="AZ64" s="38"/>
      <c r="BA64" s="28"/>
      <c r="BB64" s="37"/>
      <c r="BC64" s="3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</row>
    <row r="65" spans="1:75" ht="12.75" customHeight="1">
      <c r="A65" s="37"/>
      <c r="B65" s="37"/>
      <c r="C65" s="37"/>
      <c r="D65" s="37"/>
      <c r="E65" s="37"/>
      <c r="F65" s="38"/>
      <c r="G65" s="28"/>
      <c r="H65" s="37"/>
      <c r="I65" s="38"/>
      <c r="J65" s="28"/>
      <c r="K65" s="28"/>
      <c r="L65" s="28"/>
      <c r="M65" s="38"/>
      <c r="N65" s="38"/>
      <c r="O65" s="37"/>
      <c r="P65" s="38"/>
      <c r="Q65" s="28"/>
      <c r="R65" s="37"/>
      <c r="S65" s="38"/>
      <c r="T65" s="28"/>
      <c r="U65" s="28"/>
      <c r="V65" s="28"/>
      <c r="W65" s="38"/>
      <c r="X65" s="38"/>
      <c r="Y65" s="37"/>
      <c r="Z65" s="38"/>
      <c r="AA65" s="28"/>
      <c r="AB65" s="28"/>
      <c r="AC65" s="28"/>
      <c r="AD65" s="38"/>
      <c r="AE65" s="38"/>
      <c r="AF65" s="28"/>
      <c r="AG65" s="28"/>
      <c r="AH65" s="38"/>
      <c r="AI65" s="38"/>
      <c r="AJ65" s="37"/>
      <c r="AK65" s="38"/>
      <c r="AL65" s="28"/>
      <c r="AM65" s="37"/>
      <c r="AN65" s="38"/>
      <c r="AO65" s="28"/>
      <c r="AP65" s="37"/>
      <c r="AQ65" s="38"/>
      <c r="AR65" s="28"/>
      <c r="AS65" s="37"/>
      <c r="AT65" s="38"/>
      <c r="AU65" s="28"/>
      <c r="AV65" s="37"/>
      <c r="AW65" s="38"/>
      <c r="AX65" s="28"/>
      <c r="AY65" s="37"/>
      <c r="AZ65" s="38"/>
      <c r="BA65" s="28"/>
      <c r="BB65" s="37"/>
      <c r="BC65" s="3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</row>
    <row r="66" spans="1:75" ht="12.75" customHeight="1">
      <c r="A66" s="37"/>
      <c r="B66" s="37"/>
      <c r="C66" s="37"/>
      <c r="D66" s="37"/>
      <c r="E66" s="37"/>
      <c r="F66" s="38"/>
      <c r="G66" s="28"/>
      <c r="H66" s="37"/>
      <c r="I66" s="38"/>
      <c r="J66" s="28"/>
      <c r="K66" s="28"/>
      <c r="L66" s="28"/>
      <c r="M66" s="38"/>
      <c r="N66" s="38"/>
      <c r="O66" s="37"/>
      <c r="P66" s="38"/>
      <c r="Q66" s="28"/>
      <c r="R66" s="37"/>
      <c r="S66" s="38"/>
      <c r="T66" s="28"/>
      <c r="U66" s="28"/>
      <c r="V66" s="28"/>
      <c r="W66" s="38"/>
      <c r="X66" s="38"/>
      <c r="Y66" s="37"/>
      <c r="Z66" s="38"/>
      <c r="AA66" s="28"/>
      <c r="AB66" s="28"/>
      <c r="AC66" s="28"/>
      <c r="AD66" s="38"/>
      <c r="AE66" s="38"/>
      <c r="AF66" s="28"/>
      <c r="AG66" s="28"/>
      <c r="AH66" s="38"/>
      <c r="AI66" s="38"/>
      <c r="AJ66" s="37"/>
      <c r="AK66" s="38"/>
      <c r="AL66" s="28"/>
      <c r="AM66" s="37"/>
      <c r="AN66" s="38"/>
      <c r="AO66" s="28"/>
      <c r="AP66" s="37"/>
      <c r="AQ66" s="38"/>
      <c r="AR66" s="28"/>
      <c r="AS66" s="37"/>
      <c r="AT66" s="38"/>
      <c r="AU66" s="28"/>
      <c r="AV66" s="37"/>
      <c r="AW66" s="38"/>
      <c r="AX66" s="28"/>
      <c r="AY66" s="37"/>
      <c r="AZ66" s="38"/>
      <c r="BA66" s="28"/>
      <c r="BB66" s="37"/>
      <c r="BC66" s="3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</row>
    <row r="67" spans="1:75" ht="12.75" customHeight="1">
      <c r="A67" s="37"/>
      <c r="B67" s="37"/>
      <c r="C67" s="37"/>
      <c r="D67" s="37"/>
      <c r="E67" s="37"/>
      <c r="F67" s="38"/>
      <c r="G67" s="28"/>
      <c r="H67" s="37"/>
      <c r="I67" s="38"/>
      <c r="J67" s="28"/>
      <c r="K67" s="28"/>
      <c r="L67" s="28"/>
      <c r="M67" s="38"/>
      <c r="N67" s="38"/>
      <c r="O67" s="37"/>
      <c r="P67" s="38"/>
      <c r="Q67" s="28"/>
      <c r="R67" s="37"/>
      <c r="S67" s="38"/>
      <c r="T67" s="28"/>
      <c r="U67" s="28"/>
      <c r="V67" s="28"/>
      <c r="W67" s="38"/>
      <c r="X67" s="38"/>
      <c r="Y67" s="37"/>
      <c r="Z67" s="38"/>
      <c r="AA67" s="28"/>
      <c r="AB67" s="28"/>
      <c r="AC67" s="28"/>
      <c r="AD67" s="38"/>
      <c r="AE67" s="38"/>
      <c r="AF67" s="28"/>
      <c r="AG67" s="28"/>
      <c r="AH67" s="38"/>
      <c r="AI67" s="38"/>
      <c r="AJ67" s="37"/>
      <c r="AK67" s="38"/>
      <c r="AL67" s="28"/>
      <c r="AM67" s="37"/>
      <c r="AN67" s="38"/>
      <c r="AO67" s="28"/>
      <c r="AP67" s="37"/>
      <c r="AQ67" s="38"/>
      <c r="AR67" s="28"/>
      <c r="AS67" s="37"/>
      <c r="AT67" s="38"/>
      <c r="AU67" s="28"/>
      <c r="AV67" s="37"/>
      <c r="AW67" s="38"/>
      <c r="AX67" s="28"/>
      <c r="AY67" s="37"/>
      <c r="AZ67" s="38"/>
      <c r="BA67" s="28"/>
      <c r="BB67" s="37"/>
      <c r="BC67" s="3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</row>
    <row r="68" spans="1:75" ht="12.75" customHeight="1">
      <c r="A68" s="37"/>
      <c r="B68" s="37"/>
      <c r="C68" s="37"/>
      <c r="D68" s="37"/>
      <c r="E68" s="37"/>
      <c r="F68" s="38"/>
      <c r="G68" s="28"/>
      <c r="H68" s="37"/>
      <c r="I68" s="38"/>
      <c r="J68" s="28"/>
      <c r="K68" s="28"/>
      <c r="L68" s="28"/>
      <c r="M68" s="38"/>
      <c r="N68" s="38"/>
      <c r="O68" s="37"/>
      <c r="P68" s="38"/>
      <c r="Q68" s="28"/>
      <c r="R68" s="37"/>
      <c r="S68" s="38"/>
      <c r="T68" s="28"/>
      <c r="U68" s="28"/>
      <c r="V68" s="28"/>
      <c r="W68" s="38"/>
      <c r="X68" s="38"/>
      <c r="Y68" s="37"/>
      <c r="Z68" s="38"/>
      <c r="AA68" s="28"/>
      <c r="AB68" s="28"/>
      <c r="AC68" s="28"/>
      <c r="AD68" s="38"/>
      <c r="AE68" s="38"/>
      <c r="AF68" s="28"/>
      <c r="AG68" s="28"/>
      <c r="AH68" s="38"/>
      <c r="AI68" s="38"/>
      <c r="AJ68" s="37"/>
      <c r="AK68" s="38"/>
      <c r="AL68" s="28"/>
      <c r="AM68" s="37"/>
      <c r="AN68" s="38"/>
      <c r="AO68" s="28"/>
      <c r="AP68" s="37"/>
      <c r="AQ68" s="38"/>
      <c r="AR68" s="28"/>
      <c r="AS68" s="37"/>
      <c r="AT68" s="38"/>
      <c r="AU68" s="28"/>
      <c r="AV68" s="37"/>
      <c r="AW68" s="38"/>
      <c r="AX68" s="28"/>
      <c r="AY68" s="37"/>
      <c r="AZ68" s="38"/>
      <c r="BA68" s="28"/>
      <c r="BB68" s="37"/>
      <c r="BC68" s="3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</row>
    <row r="69" spans="1:75" ht="12.75" customHeight="1">
      <c r="A69" s="37"/>
      <c r="B69" s="37"/>
      <c r="C69" s="37"/>
      <c r="D69" s="37"/>
      <c r="E69" s="37"/>
      <c r="F69" s="38"/>
      <c r="G69" s="28"/>
      <c r="H69" s="37"/>
      <c r="I69" s="38"/>
      <c r="J69" s="28"/>
      <c r="K69" s="28"/>
      <c r="L69" s="28"/>
      <c r="M69" s="38"/>
      <c r="N69" s="38"/>
      <c r="O69" s="37"/>
      <c r="P69" s="38"/>
      <c r="Q69" s="28"/>
      <c r="R69" s="37"/>
      <c r="S69" s="38"/>
      <c r="T69" s="28"/>
      <c r="U69" s="28"/>
      <c r="V69" s="28"/>
      <c r="W69" s="38"/>
      <c r="X69" s="38"/>
      <c r="Y69" s="37"/>
      <c r="Z69" s="38"/>
      <c r="AA69" s="28"/>
      <c r="AB69" s="28"/>
      <c r="AC69" s="28"/>
      <c r="AD69" s="38"/>
      <c r="AE69" s="38"/>
      <c r="AF69" s="28"/>
      <c r="AG69" s="28"/>
      <c r="AH69" s="38"/>
      <c r="AI69" s="38"/>
      <c r="AJ69" s="37"/>
      <c r="AK69" s="38"/>
      <c r="AL69" s="28"/>
      <c r="AM69" s="37"/>
      <c r="AN69" s="38"/>
      <c r="AO69" s="28"/>
      <c r="AP69" s="37"/>
      <c r="AQ69" s="38"/>
      <c r="AR69" s="28"/>
      <c r="AS69" s="37"/>
      <c r="AT69" s="38"/>
      <c r="AU69" s="28"/>
      <c r="AV69" s="37"/>
      <c r="AW69" s="38"/>
      <c r="AX69" s="28"/>
      <c r="AY69" s="37"/>
      <c r="AZ69" s="38"/>
      <c r="BA69" s="28"/>
      <c r="BB69" s="37"/>
      <c r="BC69" s="3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</row>
    <row r="70" spans="1:75" ht="12.75" customHeight="1">
      <c r="A70" s="37"/>
      <c r="B70" s="37"/>
      <c r="C70" s="37"/>
      <c r="D70" s="37"/>
      <c r="E70" s="37"/>
      <c r="F70" s="38"/>
      <c r="G70" s="28"/>
      <c r="H70" s="37"/>
      <c r="I70" s="38"/>
      <c r="J70" s="28"/>
      <c r="K70" s="28"/>
      <c r="L70" s="28"/>
      <c r="M70" s="38"/>
      <c r="N70" s="38"/>
      <c r="O70" s="37"/>
      <c r="P70" s="38"/>
      <c r="Q70" s="28"/>
      <c r="R70" s="37"/>
      <c r="S70" s="38"/>
      <c r="T70" s="28"/>
      <c r="U70" s="28"/>
      <c r="V70" s="28"/>
      <c r="W70" s="38"/>
      <c r="X70" s="38"/>
      <c r="Y70" s="37"/>
      <c r="Z70" s="38"/>
      <c r="AA70" s="28"/>
      <c r="AB70" s="28"/>
      <c r="AC70" s="28"/>
      <c r="AD70" s="38"/>
      <c r="AE70" s="38"/>
      <c r="AF70" s="28"/>
      <c r="AG70" s="28"/>
      <c r="AH70" s="38"/>
      <c r="AI70" s="38"/>
      <c r="AJ70" s="37"/>
      <c r="AK70" s="38"/>
      <c r="AL70" s="28"/>
      <c r="AM70" s="37"/>
      <c r="AN70" s="38"/>
      <c r="AO70" s="28"/>
      <c r="AP70" s="37"/>
      <c r="AQ70" s="38"/>
      <c r="AR70" s="28"/>
      <c r="AS70" s="37"/>
      <c r="AT70" s="38"/>
      <c r="AU70" s="28"/>
      <c r="AV70" s="37"/>
      <c r="AW70" s="38"/>
      <c r="AX70" s="28"/>
      <c r="AY70" s="37"/>
      <c r="AZ70" s="38"/>
      <c r="BA70" s="28"/>
      <c r="BB70" s="37"/>
      <c r="BC70" s="3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</row>
    <row r="71" spans="1:75" ht="12.75" customHeight="1">
      <c r="A71" s="37"/>
      <c r="B71" s="37"/>
      <c r="C71" s="37"/>
      <c r="D71" s="37"/>
      <c r="E71" s="37"/>
      <c r="F71" s="38"/>
      <c r="G71" s="28"/>
      <c r="H71" s="37"/>
      <c r="I71" s="38"/>
      <c r="J71" s="28"/>
      <c r="K71" s="28"/>
      <c r="L71" s="28"/>
      <c r="M71" s="38"/>
      <c r="N71" s="38"/>
      <c r="O71" s="37"/>
      <c r="P71" s="38"/>
      <c r="Q71" s="28"/>
      <c r="R71" s="37"/>
      <c r="S71" s="38"/>
      <c r="T71" s="28"/>
      <c r="U71" s="28"/>
      <c r="V71" s="28"/>
      <c r="W71" s="38"/>
      <c r="X71" s="38"/>
      <c r="Y71" s="37"/>
      <c r="Z71" s="38"/>
      <c r="AA71" s="28"/>
      <c r="AB71" s="28"/>
      <c r="AC71" s="28"/>
      <c r="AD71" s="38"/>
      <c r="AE71" s="38"/>
      <c r="AF71" s="28"/>
      <c r="AG71" s="28"/>
      <c r="AH71" s="38"/>
      <c r="AI71" s="38"/>
      <c r="AJ71" s="37"/>
      <c r="AK71" s="38"/>
      <c r="AL71" s="28"/>
      <c r="AM71" s="37"/>
      <c r="AN71" s="38"/>
      <c r="AO71" s="28"/>
      <c r="AP71" s="37"/>
      <c r="AQ71" s="38"/>
      <c r="AR71" s="28"/>
      <c r="AS71" s="37"/>
      <c r="AT71" s="38"/>
      <c r="AU71" s="28"/>
      <c r="AV71" s="37"/>
      <c r="AW71" s="38"/>
      <c r="AX71" s="28"/>
      <c r="AY71" s="37"/>
      <c r="AZ71" s="38"/>
      <c r="BA71" s="28"/>
      <c r="BB71" s="37"/>
      <c r="BC71" s="3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</row>
    <row r="72" spans="1:75" ht="12.75" customHeight="1">
      <c r="A72" s="37"/>
      <c r="B72" s="37"/>
      <c r="C72" s="37"/>
      <c r="D72" s="37"/>
      <c r="E72" s="37"/>
      <c r="F72" s="38"/>
      <c r="G72" s="28"/>
      <c r="H72" s="37"/>
      <c r="I72" s="38"/>
      <c r="J72" s="28"/>
      <c r="K72" s="28"/>
      <c r="L72" s="28"/>
      <c r="M72" s="38"/>
      <c r="N72" s="38"/>
      <c r="O72" s="37"/>
      <c r="P72" s="38"/>
      <c r="Q72" s="28"/>
      <c r="R72" s="37"/>
      <c r="S72" s="38"/>
      <c r="T72" s="28"/>
      <c r="U72" s="28"/>
      <c r="V72" s="28"/>
      <c r="W72" s="38"/>
      <c r="X72" s="38"/>
      <c r="Y72" s="37"/>
      <c r="Z72" s="38"/>
      <c r="AA72" s="28"/>
      <c r="AB72" s="28"/>
      <c r="AC72" s="28"/>
      <c r="AD72" s="38"/>
      <c r="AE72" s="38"/>
      <c r="AF72" s="28"/>
      <c r="AG72" s="28"/>
      <c r="AH72" s="38"/>
      <c r="AI72" s="38"/>
      <c r="AJ72" s="37"/>
      <c r="AK72" s="38"/>
      <c r="AL72" s="28"/>
      <c r="AM72" s="37"/>
      <c r="AN72" s="38"/>
      <c r="AO72" s="28"/>
      <c r="AP72" s="37"/>
      <c r="AQ72" s="38"/>
      <c r="AR72" s="28"/>
      <c r="AS72" s="37"/>
      <c r="AT72" s="38"/>
      <c r="AU72" s="28"/>
      <c r="AV72" s="37"/>
      <c r="AW72" s="38"/>
      <c r="AX72" s="28"/>
      <c r="AY72" s="37"/>
      <c r="AZ72" s="38"/>
      <c r="BA72" s="28"/>
      <c r="BB72" s="37"/>
      <c r="BC72" s="3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</row>
    <row r="73" spans="1:75" ht="12.75" customHeight="1">
      <c r="A73" s="37"/>
      <c r="B73" s="37"/>
      <c r="C73" s="37"/>
      <c r="D73" s="37"/>
      <c r="E73" s="37"/>
      <c r="F73" s="38"/>
      <c r="G73" s="28"/>
      <c r="H73" s="37"/>
      <c r="I73" s="38"/>
      <c r="J73" s="28"/>
      <c r="K73" s="28"/>
      <c r="L73" s="28"/>
      <c r="M73" s="38"/>
      <c r="N73" s="38"/>
      <c r="O73" s="37"/>
      <c r="P73" s="38"/>
      <c r="Q73" s="28"/>
      <c r="R73" s="37"/>
      <c r="S73" s="38"/>
      <c r="T73" s="28"/>
      <c r="U73" s="28"/>
      <c r="V73" s="28"/>
      <c r="W73" s="38"/>
      <c r="X73" s="38"/>
      <c r="Y73" s="37"/>
      <c r="Z73" s="38"/>
      <c r="AA73" s="28"/>
      <c r="AB73" s="28"/>
      <c r="AC73" s="28"/>
      <c r="AD73" s="38"/>
      <c r="AE73" s="38"/>
      <c r="AF73" s="28"/>
      <c r="AG73" s="28"/>
      <c r="AH73" s="38"/>
      <c r="AI73" s="38"/>
      <c r="AJ73" s="37"/>
      <c r="AK73" s="38"/>
      <c r="AL73" s="28"/>
      <c r="AM73" s="37"/>
      <c r="AN73" s="38"/>
      <c r="AO73" s="28"/>
      <c r="AP73" s="37"/>
      <c r="AQ73" s="38"/>
      <c r="AR73" s="28"/>
      <c r="AS73" s="37"/>
      <c r="AT73" s="38"/>
      <c r="AU73" s="28"/>
      <c r="AV73" s="37"/>
      <c r="AW73" s="38"/>
      <c r="AX73" s="28"/>
      <c r="AY73" s="37"/>
      <c r="AZ73" s="38"/>
      <c r="BA73" s="28"/>
      <c r="BB73" s="37"/>
      <c r="BC73" s="3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</row>
    <row r="74" spans="1:75" ht="12.75" customHeight="1">
      <c r="A74" s="37"/>
      <c r="B74" s="37"/>
      <c r="C74" s="37"/>
      <c r="D74" s="37"/>
      <c r="E74" s="37"/>
      <c r="F74" s="38"/>
      <c r="G74" s="28"/>
      <c r="H74" s="37"/>
      <c r="I74" s="38"/>
      <c r="J74" s="28"/>
      <c r="K74" s="28"/>
      <c r="L74" s="28"/>
      <c r="M74" s="38"/>
      <c r="N74" s="38"/>
      <c r="O74" s="37"/>
      <c r="P74" s="38"/>
      <c r="Q74" s="28"/>
      <c r="R74" s="37"/>
      <c r="S74" s="38"/>
      <c r="T74" s="28"/>
      <c r="U74" s="28"/>
      <c r="V74" s="28"/>
      <c r="W74" s="38"/>
      <c r="X74" s="38"/>
      <c r="Y74" s="37"/>
      <c r="Z74" s="38"/>
      <c r="AA74" s="28"/>
      <c r="AB74" s="28"/>
      <c r="AC74" s="28"/>
      <c r="AD74" s="38"/>
      <c r="AE74" s="38"/>
      <c r="AF74" s="28"/>
      <c r="AG74" s="28"/>
      <c r="AH74" s="38"/>
      <c r="AI74" s="38"/>
      <c r="AJ74" s="37"/>
      <c r="AK74" s="38"/>
      <c r="AL74" s="28"/>
      <c r="AM74" s="37"/>
      <c r="AN74" s="38"/>
      <c r="AO74" s="28"/>
      <c r="AP74" s="37"/>
      <c r="AQ74" s="38"/>
      <c r="AR74" s="28"/>
      <c r="AS74" s="37"/>
      <c r="AT74" s="38"/>
      <c r="AU74" s="28"/>
      <c r="AV74" s="37"/>
      <c r="AW74" s="38"/>
      <c r="AX74" s="28"/>
      <c r="AY74" s="37"/>
      <c r="AZ74" s="38"/>
      <c r="BA74" s="28"/>
      <c r="BB74" s="37"/>
      <c r="BC74" s="3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</row>
    <row r="75" spans="1:75" ht="12.75" customHeight="1">
      <c r="A75" s="37"/>
      <c r="B75" s="37"/>
      <c r="C75" s="37"/>
      <c r="D75" s="37"/>
      <c r="E75" s="37"/>
      <c r="F75" s="38"/>
      <c r="G75" s="28"/>
      <c r="H75" s="37"/>
      <c r="I75" s="38"/>
      <c r="J75" s="28"/>
      <c r="K75" s="28"/>
      <c r="L75" s="28"/>
      <c r="M75" s="38"/>
      <c r="N75" s="38"/>
      <c r="O75" s="37"/>
      <c r="P75" s="38"/>
      <c r="Q75" s="28"/>
      <c r="R75" s="37"/>
      <c r="S75" s="38"/>
      <c r="T75" s="28"/>
      <c r="U75" s="28"/>
      <c r="V75" s="28"/>
      <c r="W75" s="38"/>
      <c r="X75" s="38"/>
      <c r="Y75" s="37"/>
      <c r="Z75" s="38"/>
      <c r="AA75" s="28"/>
      <c r="AB75" s="28"/>
      <c r="AC75" s="28"/>
      <c r="AD75" s="38"/>
      <c r="AE75" s="38"/>
      <c r="AF75" s="28"/>
      <c r="AG75" s="28"/>
      <c r="AH75" s="38"/>
      <c r="AI75" s="38"/>
      <c r="AJ75" s="37"/>
      <c r="AK75" s="38"/>
      <c r="AL75" s="28"/>
      <c r="AM75" s="37"/>
      <c r="AN75" s="38"/>
      <c r="AO75" s="28"/>
      <c r="AP75" s="37"/>
      <c r="AQ75" s="38"/>
      <c r="AR75" s="28"/>
      <c r="AS75" s="37"/>
      <c r="AT75" s="38"/>
      <c r="AU75" s="28"/>
      <c r="AV75" s="37"/>
      <c r="AW75" s="38"/>
      <c r="AX75" s="28"/>
      <c r="AY75" s="37"/>
      <c r="AZ75" s="38"/>
      <c r="BA75" s="28"/>
      <c r="BB75" s="37"/>
      <c r="BC75" s="3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</row>
    <row r="76" spans="1:75" ht="12.75" customHeight="1">
      <c r="A76" s="37"/>
      <c r="B76" s="37"/>
      <c r="C76" s="37"/>
      <c r="D76" s="37"/>
      <c r="E76" s="37"/>
      <c r="F76" s="38"/>
      <c r="G76" s="28"/>
      <c r="H76" s="37"/>
      <c r="I76" s="38"/>
      <c r="J76" s="28"/>
      <c r="K76" s="28"/>
      <c r="L76" s="28"/>
      <c r="M76" s="38"/>
      <c r="N76" s="38"/>
      <c r="O76" s="37"/>
      <c r="P76" s="38"/>
      <c r="Q76" s="28"/>
      <c r="R76" s="37"/>
      <c r="S76" s="38"/>
      <c r="T76" s="28"/>
      <c r="U76" s="28"/>
      <c r="V76" s="28"/>
      <c r="W76" s="38"/>
      <c r="X76" s="38"/>
      <c r="Y76" s="37"/>
      <c r="Z76" s="38"/>
      <c r="AA76" s="28"/>
      <c r="AB76" s="28"/>
      <c r="AC76" s="28"/>
      <c r="AD76" s="38"/>
      <c r="AE76" s="38"/>
      <c r="AF76" s="28"/>
      <c r="AG76" s="28"/>
      <c r="AH76" s="38"/>
      <c r="AI76" s="38"/>
      <c r="AJ76" s="37"/>
      <c r="AK76" s="38"/>
      <c r="AL76" s="28"/>
      <c r="AM76" s="37"/>
      <c r="AN76" s="38"/>
      <c r="AO76" s="28"/>
      <c r="AP76" s="37"/>
      <c r="AQ76" s="38"/>
      <c r="AR76" s="28"/>
      <c r="AS76" s="37"/>
      <c r="AT76" s="38"/>
      <c r="AU76" s="28"/>
      <c r="AV76" s="37"/>
      <c r="AW76" s="38"/>
      <c r="AX76" s="28"/>
      <c r="AY76" s="37"/>
      <c r="AZ76" s="38"/>
      <c r="BA76" s="28"/>
      <c r="BB76" s="37"/>
      <c r="BC76" s="3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</row>
    <row r="77" spans="1:75" ht="12.75" customHeight="1">
      <c r="A77" s="37"/>
      <c r="B77" s="37"/>
      <c r="C77" s="37"/>
      <c r="D77" s="37"/>
      <c r="E77" s="37"/>
      <c r="F77" s="38"/>
      <c r="G77" s="28"/>
      <c r="H77" s="37"/>
      <c r="I77" s="38"/>
      <c r="J77" s="28"/>
      <c r="K77" s="28"/>
      <c r="L77" s="28"/>
      <c r="M77" s="38"/>
      <c r="N77" s="38"/>
      <c r="O77" s="37"/>
      <c r="P77" s="38"/>
      <c r="Q77" s="28"/>
      <c r="R77" s="37"/>
      <c r="S77" s="38"/>
      <c r="T77" s="28"/>
      <c r="U77" s="28"/>
      <c r="V77" s="28"/>
      <c r="W77" s="38"/>
      <c r="X77" s="38"/>
      <c r="Y77" s="37"/>
      <c r="Z77" s="38"/>
      <c r="AA77" s="28"/>
      <c r="AB77" s="28"/>
      <c r="AC77" s="28"/>
      <c r="AD77" s="38"/>
      <c r="AE77" s="38"/>
      <c r="AF77" s="28"/>
      <c r="AG77" s="28"/>
      <c r="AH77" s="38"/>
      <c r="AI77" s="38"/>
      <c r="AJ77" s="37"/>
      <c r="AK77" s="38"/>
      <c r="AL77" s="28"/>
      <c r="AM77" s="37"/>
      <c r="AN77" s="38"/>
      <c r="AO77" s="28"/>
      <c r="AP77" s="37"/>
      <c r="AQ77" s="38"/>
      <c r="AR77" s="28"/>
      <c r="AS77" s="37"/>
      <c r="AT77" s="38"/>
      <c r="AU77" s="28"/>
      <c r="AV77" s="37"/>
      <c r="AW77" s="38"/>
      <c r="AX77" s="28"/>
      <c r="AY77" s="37"/>
      <c r="AZ77" s="38"/>
      <c r="BA77" s="28"/>
      <c r="BB77" s="37"/>
      <c r="BC77" s="3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</row>
    <row r="78" spans="1:75" ht="12.75" customHeight="1">
      <c r="A78" s="37"/>
      <c r="B78" s="37"/>
      <c r="C78" s="37"/>
      <c r="D78" s="37"/>
      <c r="E78" s="37"/>
      <c r="F78" s="38"/>
      <c r="G78" s="28"/>
      <c r="H78" s="37"/>
      <c r="I78" s="38"/>
      <c r="J78" s="28"/>
      <c r="K78" s="28"/>
      <c r="L78" s="28"/>
      <c r="M78" s="38"/>
      <c r="N78" s="38"/>
      <c r="O78" s="37"/>
      <c r="P78" s="38"/>
      <c r="Q78" s="28"/>
      <c r="R78" s="37"/>
      <c r="S78" s="38"/>
      <c r="T78" s="28"/>
      <c r="U78" s="28"/>
      <c r="V78" s="28"/>
      <c r="W78" s="38"/>
      <c r="X78" s="38"/>
      <c r="Y78" s="37"/>
      <c r="Z78" s="38"/>
      <c r="AA78" s="28"/>
      <c r="AB78" s="28"/>
      <c r="AC78" s="28"/>
      <c r="AD78" s="38"/>
      <c r="AE78" s="38"/>
      <c r="AF78" s="28"/>
      <c r="AG78" s="28"/>
      <c r="AH78" s="38"/>
      <c r="AI78" s="38"/>
      <c r="AJ78" s="37"/>
      <c r="AK78" s="38"/>
      <c r="AL78" s="28"/>
      <c r="AM78" s="37"/>
      <c r="AN78" s="38"/>
      <c r="AO78" s="28"/>
      <c r="AP78" s="37"/>
      <c r="AQ78" s="38"/>
      <c r="AR78" s="28"/>
      <c r="AS78" s="37"/>
      <c r="AT78" s="38"/>
      <c r="AU78" s="28"/>
      <c r="AV78" s="37"/>
      <c r="AW78" s="38"/>
      <c r="AX78" s="28"/>
      <c r="AY78" s="37"/>
      <c r="AZ78" s="38"/>
      <c r="BA78" s="28"/>
      <c r="BB78" s="37"/>
      <c r="BC78" s="3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</row>
    <row r="79" spans="1:75" ht="12.75" customHeight="1">
      <c r="A79" s="37"/>
      <c r="B79" s="37"/>
      <c r="C79" s="37"/>
      <c r="D79" s="37"/>
      <c r="E79" s="37"/>
      <c r="F79" s="38"/>
      <c r="G79" s="28"/>
      <c r="H79" s="37"/>
      <c r="I79" s="38"/>
      <c r="J79" s="28"/>
      <c r="K79" s="28"/>
      <c r="L79" s="28"/>
      <c r="M79" s="38"/>
      <c r="N79" s="38"/>
      <c r="O79" s="37"/>
      <c r="P79" s="38"/>
      <c r="Q79" s="28"/>
      <c r="R79" s="37"/>
      <c r="S79" s="38"/>
      <c r="T79" s="28"/>
      <c r="U79" s="28"/>
      <c r="V79" s="28"/>
      <c r="W79" s="38"/>
      <c r="X79" s="38"/>
      <c r="Y79" s="37"/>
      <c r="Z79" s="38"/>
      <c r="AA79" s="28"/>
      <c r="AB79" s="28"/>
      <c r="AC79" s="28"/>
      <c r="AD79" s="38"/>
      <c r="AE79" s="38"/>
      <c r="AF79" s="28"/>
      <c r="AG79" s="28"/>
      <c r="AH79" s="38"/>
      <c r="AI79" s="38"/>
      <c r="AJ79" s="37"/>
      <c r="AK79" s="38"/>
      <c r="AL79" s="28"/>
      <c r="AM79" s="37"/>
      <c r="AN79" s="38"/>
      <c r="AO79" s="28"/>
      <c r="AP79" s="37"/>
      <c r="AQ79" s="38"/>
      <c r="AR79" s="28"/>
      <c r="AS79" s="37"/>
      <c r="AT79" s="38"/>
      <c r="AU79" s="28"/>
      <c r="AV79" s="37"/>
      <c r="AW79" s="38"/>
      <c r="AX79" s="28"/>
      <c r="AY79" s="37"/>
      <c r="AZ79" s="38"/>
      <c r="BA79" s="28"/>
      <c r="BB79" s="37"/>
      <c r="BC79" s="3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</row>
    <row r="80" spans="1:75" ht="12.75" customHeight="1">
      <c r="A80" s="37"/>
      <c r="B80" s="37"/>
      <c r="C80" s="37"/>
      <c r="D80" s="37"/>
      <c r="E80" s="37"/>
      <c r="F80" s="38"/>
      <c r="G80" s="28"/>
      <c r="H80" s="37"/>
      <c r="I80" s="38"/>
      <c r="J80" s="28"/>
      <c r="K80" s="28"/>
      <c r="L80" s="28"/>
      <c r="M80" s="38"/>
      <c r="N80" s="38"/>
      <c r="O80" s="37"/>
      <c r="P80" s="38"/>
      <c r="Q80" s="28"/>
      <c r="R80" s="37"/>
      <c r="S80" s="38"/>
      <c r="T80" s="28"/>
      <c r="U80" s="28"/>
      <c r="V80" s="28"/>
      <c r="W80" s="38"/>
      <c r="X80" s="38"/>
      <c r="Y80" s="37"/>
      <c r="Z80" s="38"/>
      <c r="AA80" s="28"/>
      <c r="AB80" s="28"/>
      <c r="AC80" s="28"/>
      <c r="AD80" s="38"/>
      <c r="AE80" s="38"/>
      <c r="AF80" s="28"/>
      <c r="AG80" s="28"/>
      <c r="AH80" s="38"/>
      <c r="AI80" s="38"/>
      <c r="AJ80" s="37"/>
      <c r="AK80" s="38"/>
      <c r="AL80" s="28"/>
      <c r="AM80" s="37"/>
      <c r="AN80" s="38"/>
      <c r="AO80" s="28"/>
      <c r="AP80" s="37"/>
      <c r="AQ80" s="38"/>
      <c r="AR80" s="28"/>
      <c r="AS80" s="37"/>
      <c r="AT80" s="38"/>
      <c r="AU80" s="28"/>
      <c r="AV80" s="37"/>
      <c r="AW80" s="38"/>
      <c r="AX80" s="28"/>
      <c r="AY80" s="37"/>
      <c r="AZ80" s="38"/>
      <c r="BA80" s="28"/>
      <c r="BB80" s="37"/>
      <c r="BC80" s="3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</row>
    <row r="81" spans="1:75" ht="12.75" customHeight="1">
      <c r="A81" s="37"/>
      <c r="B81" s="37"/>
      <c r="C81" s="37"/>
      <c r="D81" s="37"/>
      <c r="E81" s="37"/>
      <c r="F81" s="38"/>
      <c r="G81" s="28"/>
      <c r="H81" s="37"/>
      <c r="I81" s="38"/>
      <c r="J81" s="28"/>
      <c r="K81" s="28"/>
      <c r="L81" s="28"/>
      <c r="M81" s="38"/>
      <c r="N81" s="38"/>
      <c r="O81" s="37"/>
      <c r="P81" s="38"/>
      <c r="Q81" s="28"/>
      <c r="R81" s="37"/>
      <c r="S81" s="38"/>
      <c r="T81" s="28"/>
      <c r="U81" s="28"/>
      <c r="V81" s="28"/>
      <c r="W81" s="38"/>
      <c r="X81" s="38"/>
      <c r="Y81" s="37"/>
      <c r="Z81" s="38"/>
      <c r="AA81" s="28"/>
      <c r="AB81" s="28"/>
      <c r="AC81" s="28"/>
      <c r="AD81" s="38"/>
      <c r="AE81" s="38"/>
      <c r="AF81" s="28"/>
      <c r="AG81" s="28"/>
      <c r="AH81" s="38"/>
      <c r="AI81" s="38"/>
      <c r="AJ81" s="37"/>
      <c r="AK81" s="38"/>
      <c r="AL81" s="28"/>
      <c r="AM81" s="37"/>
      <c r="AN81" s="38"/>
      <c r="AO81" s="28"/>
      <c r="AP81" s="37"/>
      <c r="AQ81" s="38"/>
      <c r="AR81" s="28"/>
      <c r="AS81" s="37"/>
      <c r="AT81" s="38"/>
      <c r="AU81" s="28"/>
      <c r="AV81" s="37"/>
      <c r="AW81" s="38"/>
      <c r="AX81" s="28"/>
      <c r="AY81" s="37"/>
      <c r="AZ81" s="38"/>
      <c r="BA81" s="28"/>
      <c r="BB81" s="37"/>
      <c r="BC81" s="3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</row>
    <row r="82" spans="1:75" ht="12.75" customHeight="1">
      <c r="A82" s="37"/>
      <c r="B82" s="37"/>
      <c r="C82" s="37"/>
      <c r="D82" s="37"/>
      <c r="E82" s="37"/>
      <c r="F82" s="38"/>
      <c r="G82" s="28"/>
      <c r="H82" s="37"/>
      <c r="I82" s="38"/>
      <c r="J82" s="28"/>
      <c r="K82" s="28"/>
      <c r="L82" s="28"/>
      <c r="M82" s="38"/>
      <c r="N82" s="38"/>
      <c r="O82" s="37"/>
      <c r="P82" s="38"/>
      <c r="Q82" s="28"/>
      <c r="R82" s="37"/>
      <c r="S82" s="38"/>
      <c r="T82" s="28"/>
      <c r="U82" s="28"/>
      <c r="V82" s="28"/>
      <c r="W82" s="38"/>
      <c r="X82" s="38"/>
      <c r="Y82" s="37"/>
      <c r="Z82" s="38"/>
      <c r="AA82" s="28"/>
      <c r="AB82" s="28"/>
      <c r="AC82" s="28"/>
      <c r="AD82" s="38"/>
      <c r="AE82" s="38"/>
      <c r="AF82" s="28"/>
      <c r="AG82" s="28"/>
      <c r="AH82" s="38"/>
      <c r="AI82" s="38"/>
      <c r="AJ82" s="37"/>
      <c r="AK82" s="38"/>
      <c r="AL82" s="28"/>
      <c r="AM82" s="37"/>
      <c r="AN82" s="38"/>
      <c r="AO82" s="28"/>
      <c r="AP82" s="37"/>
      <c r="AQ82" s="38"/>
      <c r="AR82" s="28"/>
      <c r="AS82" s="37"/>
      <c r="AT82" s="38"/>
      <c r="AU82" s="28"/>
      <c r="AV82" s="37"/>
      <c r="AW82" s="38"/>
      <c r="AX82" s="28"/>
      <c r="AY82" s="37"/>
      <c r="AZ82" s="38"/>
      <c r="BA82" s="28"/>
      <c r="BB82" s="37"/>
      <c r="BC82" s="3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</row>
    <row r="83" spans="1:75" ht="12.75" customHeight="1">
      <c r="A83" s="37"/>
      <c r="B83" s="37"/>
      <c r="C83" s="37"/>
      <c r="D83" s="37"/>
      <c r="E83" s="37"/>
      <c r="F83" s="38"/>
      <c r="G83" s="28"/>
      <c r="H83" s="37"/>
      <c r="I83" s="38"/>
      <c r="J83" s="28"/>
      <c r="K83" s="28"/>
      <c r="L83" s="28"/>
      <c r="M83" s="38"/>
      <c r="N83" s="38"/>
      <c r="O83" s="37"/>
      <c r="P83" s="38"/>
      <c r="Q83" s="28"/>
      <c r="R83" s="37"/>
      <c r="S83" s="38"/>
      <c r="T83" s="28"/>
      <c r="U83" s="28"/>
      <c r="V83" s="28"/>
      <c r="W83" s="38"/>
      <c r="X83" s="38"/>
      <c r="Y83" s="37"/>
      <c r="Z83" s="38"/>
      <c r="AA83" s="28"/>
      <c r="AB83" s="28"/>
      <c r="AC83" s="28"/>
      <c r="AD83" s="38"/>
      <c r="AE83" s="38"/>
      <c r="AF83" s="28"/>
      <c r="AG83" s="28"/>
      <c r="AH83" s="38"/>
      <c r="AI83" s="38"/>
      <c r="AJ83" s="37"/>
      <c r="AK83" s="38"/>
      <c r="AL83" s="28"/>
      <c r="AM83" s="37"/>
      <c r="AN83" s="38"/>
      <c r="AO83" s="28"/>
      <c r="AP83" s="37"/>
      <c r="AQ83" s="38"/>
      <c r="AR83" s="28"/>
      <c r="AS83" s="37"/>
      <c r="AT83" s="38"/>
      <c r="AU83" s="28"/>
      <c r="AV83" s="37"/>
      <c r="AW83" s="38"/>
      <c r="AX83" s="28"/>
      <c r="AY83" s="37"/>
      <c r="AZ83" s="38"/>
      <c r="BA83" s="28"/>
      <c r="BB83" s="37"/>
      <c r="BC83" s="3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</row>
    <row r="84" spans="1:75" ht="12.75" customHeight="1">
      <c r="A84" s="37"/>
      <c r="B84" s="37"/>
      <c r="C84" s="37"/>
      <c r="D84" s="37"/>
      <c r="E84" s="37"/>
      <c r="F84" s="38"/>
      <c r="G84" s="28"/>
      <c r="H84" s="37"/>
      <c r="I84" s="38"/>
      <c r="J84" s="28"/>
      <c r="K84" s="28"/>
      <c r="L84" s="28"/>
      <c r="M84" s="38"/>
      <c r="N84" s="38"/>
      <c r="O84" s="37"/>
      <c r="P84" s="38"/>
      <c r="Q84" s="28"/>
      <c r="R84" s="37"/>
      <c r="S84" s="38"/>
      <c r="T84" s="28"/>
      <c r="U84" s="28"/>
      <c r="V84" s="28"/>
      <c r="W84" s="38"/>
      <c r="X84" s="38"/>
      <c r="Y84" s="37"/>
      <c r="Z84" s="38"/>
      <c r="AA84" s="28"/>
      <c r="AB84" s="28"/>
      <c r="AC84" s="28"/>
      <c r="AD84" s="38"/>
      <c r="AE84" s="38"/>
      <c r="AF84" s="28"/>
      <c r="AG84" s="28"/>
      <c r="AH84" s="38"/>
      <c r="AI84" s="38"/>
      <c r="AJ84" s="37"/>
      <c r="AK84" s="38"/>
      <c r="AL84" s="28"/>
      <c r="AM84" s="37"/>
      <c r="AN84" s="38"/>
      <c r="AO84" s="28"/>
      <c r="AP84" s="37"/>
      <c r="AQ84" s="38"/>
      <c r="AR84" s="28"/>
      <c r="AS84" s="37"/>
      <c r="AT84" s="38"/>
      <c r="AU84" s="28"/>
      <c r="AV84" s="37"/>
      <c r="AW84" s="38"/>
      <c r="AX84" s="28"/>
      <c r="AY84" s="37"/>
      <c r="AZ84" s="38"/>
      <c r="BA84" s="28"/>
      <c r="BB84" s="37"/>
      <c r="BC84" s="3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</row>
    <row r="85" spans="1:75" ht="12.75" customHeight="1">
      <c r="A85" s="37"/>
      <c r="B85" s="37"/>
      <c r="C85" s="37"/>
      <c r="D85" s="37"/>
      <c r="E85" s="37"/>
      <c r="F85" s="38"/>
      <c r="G85" s="28"/>
      <c r="H85" s="37"/>
      <c r="I85" s="38"/>
      <c r="J85" s="28"/>
      <c r="K85" s="28"/>
      <c r="L85" s="28"/>
      <c r="M85" s="38"/>
      <c r="N85" s="38"/>
      <c r="O85" s="37"/>
      <c r="P85" s="38"/>
      <c r="Q85" s="28"/>
      <c r="R85" s="37"/>
      <c r="S85" s="38"/>
      <c r="T85" s="28"/>
      <c r="U85" s="28"/>
      <c r="V85" s="28"/>
      <c r="W85" s="38"/>
      <c r="X85" s="38"/>
      <c r="Y85" s="37"/>
      <c r="Z85" s="38"/>
      <c r="AA85" s="28"/>
      <c r="AB85" s="28"/>
      <c r="AC85" s="28"/>
      <c r="AD85" s="38"/>
      <c r="AE85" s="38"/>
      <c r="AF85" s="28"/>
      <c r="AG85" s="28"/>
      <c r="AH85" s="38"/>
      <c r="AI85" s="38"/>
      <c r="AJ85" s="37"/>
      <c r="AK85" s="38"/>
      <c r="AL85" s="28"/>
      <c r="AM85" s="37"/>
      <c r="AN85" s="38"/>
      <c r="AO85" s="28"/>
      <c r="AP85" s="37"/>
      <c r="AQ85" s="38"/>
      <c r="AR85" s="28"/>
      <c r="AS85" s="37"/>
      <c r="AT85" s="38"/>
      <c r="AU85" s="28"/>
      <c r="AV85" s="37"/>
      <c r="AW85" s="38"/>
      <c r="AX85" s="28"/>
      <c r="AY85" s="37"/>
      <c r="AZ85" s="38"/>
      <c r="BA85" s="28"/>
      <c r="BB85" s="37"/>
      <c r="BC85" s="3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</row>
    <row r="86" spans="1:75" ht="12.75" customHeight="1">
      <c r="A86" s="37"/>
      <c r="B86" s="37"/>
      <c r="C86" s="37"/>
      <c r="D86" s="37"/>
      <c r="E86" s="37"/>
      <c r="F86" s="38"/>
      <c r="G86" s="28"/>
      <c r="H86" s="37"/>
      <c r="I86" s="38"/>
      <c r="J86" s="28"/>
      <c r="K86" s="28"/>
      <c r="L86" s="28"/>
      <c r="M86" s="38"/>
      <c r="N86" s="38"/>
      <c r="O86" s="37"/>
      <c r="P86" s="38"/>
      <c r="Q86" s="28"/>
      <c r="R86" s="37"/>
      <c r="S86" s="38"/>
      <c r="T86" s="28"/>
      <c r="U86" s="28"/>
      <c r="V86" s="28"/>
      <c r="W86" s="38"/>
      <c r="X86" s="38"/>
      <c r="Y86" s="37"/>
      <c r="Z86" s="38"/>
      <c r="AA86" s="28"/>
      <c r="AB86" s="28"/>
      <c r="AC86" s="28"/>
      <c r="AD86" s="38"/>
      <c r="AE86" s="38"/>
      <c r="AF86" s="28"/>
      <c r="AG86" s="28"/>
      <c r="AH86" s="38"/>
      <c r="AI86" s="38"/>
      <c r="AJ86" s="37"/>
      <c r="AK86" s="38"/>
      <c r="AL86" s="28"/>
      <c r="AM86" s="37"/>
      <c r="AN86" s="38"/>
      <c r="AO86" s="28"/>
      <c r="AP86" s="37"/>
      <c r="AQ86" s="38"/>
      <c r="AR86" s="28"/>
      <c r="AS86" s="37"/>
      <c r="AT86" s="38"/>
      <c r="AU86" s="28"/>
      <c r="AV86" s="37"/>
      <c r="AW86" s="38"/>
      <c r="AX86" s="28"/>
      <c r="AY86" s="37"/>
      <c r="AZ86" s="38"/>
      <c r="BA86" s="28"/>
      <c r="BB86" s="37"/>
      <c r="BC86" s="3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</row>
    <row r="87" spans="1:75" ht="12.75" customHeight="1">
      <c r="A87" s="37"/>
      <c r="B87" s="37"/>
      <c r="C87" s="37"/>
      <c r="D87" s="37"/>
      <c r="E87" s="37"/>
      <c r="F87" s="38"/>
      <c r="G87" s="28"/>
      <c r="H87" s="37"/>
      <c r="I87" s="38"/>
      <c r="J87" s="28"/>
      <c r="K87" s="28"/>
      <c r="L87" s="28"/>
      <c r="M87" s="38"/>
      <c r="N87" s="38"/>
      <c r="O87" s="37"/>
      <c r="P87" s="38"/>
      <c r="Q87" s="28"/>
      <c r="R87" s="37"/>
      <c r="S87" s="38"/>
      <c r="T87" s="28"/>
      <c r="U87" s="28"/>
      <c r="V87" s="28"/>
      <c r="W87" s="38"/>
      <c r="X87" s="38"/>
      <c r="Y87" s="37"/>
      <c r="Z87" s="38"/>
      <c r="AA87" s="28"/>
      <c r="AB87" s="28"/>
      <c r="AC87" s="28"/>
      <c r="AD87" s="38"/>
      <c r="AE87" s="38"/>
      <c r="AF87" s="28"/>
      <c r="AG87" s="28"/>
      <c r="AH87" s="38"/>
      <c r="AI87" s="38"/>
      <c r="AJ87" s="37"/>
      <c r="AK87" s="38"/>
      <c r="AL87" s="28"/>
      <c r="AM87" s="37"/>
      <c r="AN87" s="38"/>
      <c r="AO87" s="28"/>
      <c r="AP87" s="37"/>
      <c r="AQ87" s="38"/>
      <c r="AR87" s="28"/>
      <c r="AS87" s="37"/>
      <c r="AT87" s="38"/>
      <c r="AU87" s="28"/>
      <c r="AV87" s="37"/>
      <c r="AW87" s="38"/>
      <c r="AX87" s="28"/>
      <c r="AY87" s="37"/>
      <c r="AZ87" s="38"/>
      <c r="BA87" s="28"/>
      <c r="BB87" s="37"/>
      <c r="BC87" s="3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</row>
    <row r="88" spans="1:75" ht="12.75" customHeight="1">
      <c r="A88" s="37"/>
      <c r="B88" s="37"/>
      <c r="C88" s="37"/>
      <c r="D88" s="37"/>
      <c r="E88" s="37"/>
      <c r="F88" s="38"/>
      <c r="G88" s="28"/>
      <c r="H88" s="37"/>
      <c r="I88" s="38"/>
      <c r="J88" s="28"/>
      <c r="K88" s="28"/>
      <c r="L88" s="28"/>
      <c r="M88" s="38"/>
      <c r="N88" s="38"/>
      <c r="O88" s="37"/>
      <c r="P88" s="38"/>
      <c r="Q88" s="28"/>
      <c r="R88" s="37"/>
      <c r="S88" s="38"/>
      <c r="T88" s="28"/>
      <c r="U88" s="28"/>
      <c r="V88" s="28"/>
      <c r="W88" s="38"/>
      <c r="X88" s="38"/>
      <c r="Y88" s="37"/>
      <c r="Z88" s="38"/>
      <c r="AA88" s="28"/>
      <c r="AB88" s="28"/>
      <c r="AC88" s="28"/>
      <c r="AD88" s="38"/>
      <c r="AE88" s="38"/>
      <c r="AF88" s="28"/>
      <c r="AG88" s="28"/>
      <c r="AH88" s="38"/>
      <c r="AI88" s="38"/>
      <c r="AJ88" s="37"/>
      <c r="AK88" s="38"/>
      <c r="AL88" s="28"/>
      <c r="AM88" s="37"/>
      <c r="AN88" s="38"/>
      <c r="AO88" s="28"/>
      <c r="AP88" s="37"/>
      <c r="AQ88" s="38"/>
      <c r="AR88" s="28"/>
      <c r="AS88" s="37"/>
      <c r="AT88" s="38"/>
      <c r="AU88" s="28"/>
      <c r="AV88" s="37"/>
      <c r="AW88" s="38"/>
      <c r="AX88" s="28"/>
      <c r="AY88" s="37"/>
      <c r="AZ88" s="38"/>
      <c r="BA88" s="28"/>
      <c r="BB88" s="37"/>
      <c r="BC88" s="3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</row>
    <row r="89" spans="1:75" ht="12.75" customHeight="1">
      <c r="A89" s="37"/>
      <c r="B89" s="37"/>
      <c r="C89" s="37"/>
      <c r="D89" s="37"/>
      <c r="E89" s="37"/>
      <c r="F89" s="38"/>
      <c r="G89" s="28"/>
      <c r="H89" s="37"/>
      <c r="I89" s="38"/>
      <c r="J89" s="28"/>
      <c r="K89" s="28"/>
      <c r="L89" s="28"/>
      <c r="M89" s="38"/>
      <c r="N89" s="38"/>
      <c r="O89" s="37"/>
      <c r="P89" s="38"/>
      <c r="Q89" s="28"/>
      <c r="R89" s="37"/>
      <c r="S89" s="38"/>
      <c r="T89" s="28"/>
      <c r="U89" s="28"/>
      <c r="V89" s="28"/>
      <c r="W89" s="38"/>
      <c r="X89" s="38"/>
      <c r="Y89" s="37"/>
      <c r="Z89" s="38"/>
      <c r="AA89" s="28"/>
      <c r="AB89" s="28"/>
      <c r="AC89" s="28"/>
      <c r="AD89" s="38"/>
      <c r="AE89" s="38"/>
      <c r="AF89" s="28"/>
      <c r="AG89" s="28"/>
      <c r="AH89" s="38"/>
      <c r="AI89" s="38"/>
      <c r="AJ89" s="37"/>
      <c r="AK89" s="38"/>
      <c r="AL89" s="28"/>
      <c r="AM89" s="37"/>
      <c r="AN89" s="38"/>
      <c r="AO89" s="28"/>
      <c r="AP89" s="37"/>
      <c r="AQ89" s="38"/>
      <c r="AR89" s="28"/>
      <c r="AS89" s="37"/>
      <c r="AT89" s="38"/>
      <c r="AU89" s="28"/>
      <c r="AV89" s="37"/>
      <c r="AW89" s="38"/>
      <c r="AX89" s="28"/>
      <c r="AY89" s="37"/>
      <c r="AZ89" s="38"/>
      <c r="BA89" s="28"/>
      <c r="BB89" s="37"/>
      <c r="BC89" s="3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</row>
    <row r="90" spans="1:75" ht="12.75" customHeight="1">
      <c r="A90" s="37"/>
      <c r="B90" s="37"/>
      <c r="C90" s="37"/>
      <c r="D90" s="37"/>
      <c r="E90" s="37"/>
      <c r="F90" s="38"/>
      <c r="G90" s="28"/>
      <c r="H90" s="37"/>
      <c r="I90" s="38"/>
      <c r="J90" s="28"/>
      <c r="K90" s="28"/>
      <c r="L90" s="28"/>
      <c r="M90" s="38"/>
      <c r="N90" s="38"/>
      <c r="O90" s="37"/>
      <c r="P90" s="38"/>
      <c r="Q90" s="28"/>
      <c r="R90" s="37"/>
      <c r="S90" s="38"/>
      <c r="T90" s="28"/>
      <c r="U90" s="28"/>
      <c r="V90" s="28"/>
      <c r="W90" s="38"/>
      <c r="X90" s="38"/>
      <c r="Y90" s="37"/>
      <c r="Z90" s="38"/>
      <c r="AA90" s="28"/>
      <c r="AB90" s="28"/>
      <c r="AC90" s="28"/>
      <c r="AD90" s="38"/>
      <c r="AE90" s="38"/>
      <c r="AF90" s="28"/>
      <c r="AG90" s="28"/>
      <c r="AH90" s="38"/>
      <c r="AI90" s="38"/>
      <c r="AJ90" s="37"/>
      <c r="AK90" s="38"/>
      <c r="AL90" s="28"/>
      <c r="AM90" s="37"/>
      <c r="AN90" s="38"/>
      <c r="AO90" s="28"/>
      <c r="AP90" s="37"/>
      <c r="AQ90" s="38"/>
      <c r="AR90" s="28"/>
      <c r="AS90" s="37"/>
      <c r="AT90" s="38"/>
      <c r="AU90" s="28"/>
      <c r="AV90" s="37"/>
      <c r="AW90" s="38"/>
      <c r="AX90" s="28"/>
      <c r="AY90" s="37"/>
      <c r="AZ90" s="38"/>
      <c r="BA90" s="28"/>
      <c r="BB90" s="37"/>
      <c r="BC90" s="3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</row>
    <row r="91" spans="1:75" ht="12.75" customHeight="1">
      <c r="A91" s="37"/>
      <c r="B91" s="37"/>
      <c r="C91" s="37"/>
      <c r="D91" s="37"/>
      <c r="E91" s="37"/>
      <c r="F91" s="38"/>
      <c r="G91" s="28"/>
      <c r="H91" s="37"/>
      <c r="I91" s="38"/>
      <c r="J91" s="28"/>
      <c r="K91" s="28"/>
      <c r="L91" s="28"/>
      <c r="M91" s="38"/>
      <c r="N91" s="38"/>
      <c r="O91" s="37"/>
      <c r="P91" s="38"/>
      <c r="Q91" s="28"/>
      <c r="R91" s="37"/>
      <c r="S91" s="38"/>
      <c r="T91" s="28"/>
      <c r="U91" s="28"/>
      <c r="V91" s="28"/>
      <c r="W91" s="38"/>
      <c r="X91" s="38"/>
      <c r="Y91" s="37"/>
      <c r="Z91" s="38"/>
      <c r="AA91" s="28"/>
      <c r="AB91" s="28"/>
      <c r="AC91" s="28"/>
      <c r="AD91" s="38"/>
      <c r="AE91" s="38"/>
      <c r="AF91" s="28"/>
      <c r="AG91" s="28"/>
      <c r="AH91" s="38"/>
      <c r="AI91" s="38"/>
      <c r="AJ91" s="37"/>
      <c r="AK91" s="38"/>
      <c r="AL91" s="28"/>
      <c r="AM91" s="37"/>
      <c r="AN91" s="38"/>
      <c r="AO91" s="28"/>
      <c r="AP91" s="37"/>
      <c r="AQ91" s="38"/>
      <c r="AR91" s="28"/>
      <c r="AS91" s="37"/>
      <c r="AT91" s="38"/>
      <c r="AU91" s="28"/>
      <c r="AV91" s="37"/>
      <c r="AW91" s="38"/>
      <c r="AX91" s="28"/>
      <c r="AY91" s="37"/>
      <c r="AZ91" s="38"/>
      <c r="BA91" s="28"/>
      <c r="BB91" s="37"/>
      <c r="BC91" s="3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</row>
    <row r="92" spans="1:75" ht="12.75" customHeight="1">
      <c r="A92" s="37"/>
      <c r="B92" s="37"/>
      <c r="C92" s="37"/>
      <c r="D92" s="37"/>
      <c r="E92" s="37"/>
      <c r="F92" s="38"/>
      <c r="G92" s="28"/>
      <c r="H92" s="37"/>
      <c r="I92" s="38"/>
      <c r="J92" s="28"/>
      <c r="K92" s="28"/>
      <c r="L92" s="28"/>
      <c r="M92" s="38"/>
      <c r="N92" s="38"/>
      <c r="O92" s="37"/>
      <c r="P92" s="38"/>
      <c r="Q92" s="28"/>
      <c r="R92" s="37"/>
      <c r="S92" s="38"/>
      <c r="T92" s="28"/>
      <c r="U92" s="28"/>
      <c r="V92" s="28"/>
      <c r="W92" s="38"/>
      <c r="X92" s="38"/>
      <c r="Y92" s="37"/>
      <c r="Z92" s="38"/>
      <c r="AA92" s="28"/>
      <c r="AB92" s="28"/>
      <c r="AC92" s="28"/>
      <c r="AD92" s="38"/>
      <c r="AE92" s="38"/>
      <c r="AF92" s="28"/>
      <c r="AG92" s="28"/>
      <c r="AH92" s="38"/>
      <c r="AI92" s="38"/>
      <c r="AJ92" s="37"/>
      <c r="AK92" s="38"/>
      <c r="AL92" s="28"/>
      <c r="AM92" s="37"/>
      <c r="AN92" s="38"/>
      <c r="AO92" s="28"/>
      <c r="AP92" s="37"/>
      <c r="AQ92" s="38"/>
      <c r="AR92" s="28"/>
      <c r="AS92" s="37"/>
      <c r="AT92" s="38"/>
      <c r="AU92" s="28"/>
      <c r="AV92" s="37"/>
      <c r="AW92" s="38"/>
      <c r="AX92" s="28"/>
      <c r="AY92" s="37"/>
      <c r="AZ92" s="38"/>
      <c r="BA92" s="28"/>
      <c r="BB92" s="37"/>
      <c r="BC92" s="3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</row>
    <row r="93" spans="1:75" ht="12.75" customHeight="1">
      <c r="A93" s="37"/>
      <c r="B93" s="37"/>
      <c r="C93" s="37"/>
      <c r="D93" s="37"/>
      <c r="E93" s="37"/>
      <c r="F93" s="38"/>
      <c r="G93" s="28"/>
      <c r="H93" s="37"/>
      <c r="I93" s="38"/>
      <c r="J93" s="28"/>
      <c r="K93" s="28"/>
      <c r="L93" s="28"/>
      <c r="M93" s="38"/>
      <c r="N93" s="38"/>
      <c r="O93" s="37"/>
      <c r="P93" s="38"/>
      <c r="Q93" s="28"/>
      <c r="R93" s="37"/>
      <c r="S93" s="38"/>
      <c r="T93" s="28"/>
      <c r="U93" s="28"/>
      <c r="V93" s="28"/>
      <c r="W93" s="38"/>
      <c r="X93" s="38"/>
      <c r="Y93" s="37"/>
      <c r="Z93" s="38"/>
      <c r="AA93" s="28"/>
      <c r="AB93" s="28"/>
      <c r="AC93" s="28"/>
      <c r="AD93" s="38"/>
      <c r="AE93" s="38"/>
      <c r="AF93" s="28"/>
      <c r="AG93" s="28"/>
      <c r="AH93" s="38"/>
      <c r="AI93" s="38"/>
      <c r="AJ93" s="37"/>
      <c r="AK93" s="38"/>
      <c r="AL93" s="28"/>
      <c r="AM93" s="37"/>
      <c r="AN93" s="38"/>
      <c r="AO93" s="28"/>
      <c r="AP93" s="37"/>
      <c r="AQ93" s="38"/>
      <c r="AR93" s="28"/>
      <c r="AS93" s="37"/>
      <c r="AT93" s="38"/>
      <c r="AU93" s="28"/>
      <c r="AV93" s="37"/>
      <c r="AW93" s="38"/>
      <c r="AX93" s="28"/>
      <c r="AY93" s="37"/>
      <c r="AZ93" s="38"/>
      <c r="BA93" s="28"/>
      <c r="BB93" s="37"/>
      <c r="BC93" s="3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</row>
    <row r="94" spans="1:75" ht="12.75" customHeight="1">
      <c r="A94" s="37"/>
      <c r="B94" s="37"/>
      <c r="C94" s="37"/>
      <c r="D94" s="37"/>
      <c r="E94" s="37"/>
      <c r="F94" s="38"/>
      <c r="G94" s="28"/>
      <c r="H94" s="37"/>
      <c r="I94" s="38"/>
      <c r="J94" s="28"/>
      <c r="K94" s="28"/>
      <c r="L94" s="28"/>
      <c r="M94" s="38"/>
      <c r="N94" s="38"/>
      <c r="O94" s="37"/>
      <c r="P94" s="38"/>
      <c r="Q94" s="28"/>
      <c r="R94" s="37"/>
      <c r="S94" s="38"/>
      <c r="T94" s="28"/>
      <c r="U94" s="28"/>
      <c r="V94" s="28"/>
      <c r="W94" s="38"/>
      <c r="X94" s="38"/>
      <c r="Y94" s="37"/>
      <c r="Z94" s="38"/>
      <c r="AA94" s="28"/>
      <c r="AB94" s="28"/>
      <c r="AC94" s="28"/>
      <c r="AD94" s="38"/>
      <c r="AE94" s="38"/>
      <c r="AF94" s="28"/>
      <c r="AG94" s="28"/>
      <c r="AH94" s="38"/>
      <c r="AI94" s="38"/>
      <c r="AJ94" s="37"/>
      <c r="AK94" s="38"/>
      <c r="AL94" s="28"/>
      <c r="AM94" s="37"/>
      <c r="AN94" s="38"/>
      <c r="AO94" s="28"/>
      <c r="AP94" s="37"/>
      <c r="AQ94" s="38"/>
      <c r="AR94" s="28"/>
      <c r="AS94" s="37"/>
      <c r="AT94" s="38"/>
      <c r="AU94" s="28"/>
      <c r="AV94" s="37"/>
      <c r="AW94" s="38"/>
      <c r="AX94" s="28"/>
      <c r="AY94" s="37"/>
      <c r="AZ94" s="38"/>
      <c r="BA94" s="28"/>
      <c r="BB94" s="37"/>
      <c r="BC94" s="3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</row>
    <row r="95" spans="1:75" ht="12.75" customHeight="1">
      <c r="A95" s="37"/>
      <c r="B95" s="37"/>
      <c r="C95" s="37"/>
      <c r="D95" s="37"/>
      <c r="E95" s="37"/>
      <c r="F95" s="38"/>
      <c r="G95" s="28"/>
      <c r="H95" s="37"/>
      <c r="I95" s="38"/>
      <c r="J95" s="28"/>
      <c r="K95" s="28"/>
      <c r="L95" s="28"/>
      <c r="M95" s="38"/>
      <c r="N95" s="38"/>
      <c r="O95" s="37"/>
      <c r="P95" s="38"/>
      <c r="Q95" s="28"/>
      <c r="R95" s="37"/>
      <c r="S95" s="38"/>
      <c r="T95" s="28"/>
      <c r="U95" s="28"/>
      <c r="V95" s="28"/>
      <c r="W95" s="38"/>
      <c r="X95" s="38"/>
      <c r="Y95" s="37"/>
      <c r="Z95" s="38"/>
      <c r="AA95" s="28"/>
      <c r="AB95" s="28"/>
      <c r="AC95" s="28"/>
      <c r="AD95" s="38"/>
      <c r="AE95" s="38"/>
      <c r="AF95" s="28"/>
      <c r="AG95" s="28"/>
      <c r="AH95" s="38"/>
      <c r="AI95" s="38"/>
      <c r="AJ95" s="37"/>
      <c r="AK95" s="38"/>
      <c r="AL95" s="28"/>
      <c r="AM95" s="37"/>
      <c r="AN95" s="38"/>
      <c r="AO95" s="28"/>
      <c r="AP95" s="37"/>
      <c r="AQ95" s="38"/>
      <c r="AR95" s="28"/>
      <c r="AS95" s="37"/>
      <c r="AT95" s="38"/>
      <c r="AU95" s="28"/>
      <c r="AV95" s="37"/>
      <c r="AW95" s="38"/>
      <c r="AX95" s="28"/>
      <c r="AY95" s="37"/>
      <c r="AZ95" s="38"/>
      <c r="BA95" s="28"/>
      <c r="BB95" s="37"/>
      <c r="BC95" s="3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</row>
    <row r="96" spans="1:75" ht="12.75" customHeight="1">
      <c r="A96" s="37"/>
      <c r="B96" s="37"/>
      <c r="C96" s="37"/>
      <c r="D96" s="37"/>
      <c r="E96" s="37"/>
      <c r="F96" s="38"/>
      <c r="G96" s="28"/>
      <c r="H96" s="37"/>
      <c r="I96" s="38"/>
      <c r="J96" s="28"/>
      <c r="K96" s="28"/>
      <c r="L96" s="28"/>
      <c r="M96" s="38"/>
      <c r="N96" s="38"/>
      <c r="O96" s="37"/>
      <c r="P96" s="38"/>
      <c r="Q96" s="28"/>
      <c r="R96" s="37"/>
      <c r="S96" s="38"/>
      <c r="T96" s="28"/>
      <c r="U96" s="28"/>
      <c r="V96" s="28"/>
      <c r="W96" s="38"/>
      <c r="X96" s="38"/>
      <c r="Y96" s="37"/>
      <c r="Z96" s="38"/>
      <c r="AA96" s="28"/>
      <c r="AB96" s="28"/>
      <c r="AC96" s="28"/>
      <c r="AD96" s="38"/>
      <c r="AE96" s="38"/>
      <c r="AF96" s="28"/>
      <c r="AG96" s="28"/>
      <c r="AH96" s="38"/>
      <c r="AI96" s="38"/>
      <c r="AJ96" s="37"/>
      <c r="AK96" s="38"/>
      <c r="AL96" s="28"/>
      <c r="AM96" s="37"/>
      <c r="AN96" s="38"/>
      <c r="AO96" s="28"/>
      <c r="AP96" s="37"/>
      <c r="AQ96" s="38"/>
      <c r="AR96" s="28"/>
      <c r="AS96" s="37"/>
      <c r="AT96" s="38"/>
      <c r="AU96" s="28"/>
      <c r="AV96" s="37"/>
      <c r="AW96" s="38"/>
      <c r="AX96" s="28"/>
      <c r="AY96" s="37"/>
      <c r="AZ96" s="38"/>
      <c r="BA96" s="28"/>
      <c r="BB96" s="37"/>
      <c r="BC96" s="3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</row>
    <row r="97" spans="1:75" ht="12.75" customHeight="1">
      <c r="A97" s="37"/>
      <c r="B97" s="37"/>
      <c r="C97" s="37"/>
      <c r="D97" s="37"/>
      <c r="E97" s="37"/>
      <c r="F97" s="38"/>
      <c r="G97" s="28"/>
      <c r="H97" s="37"/>
      <c r="I97" s="38"/>
      <c r="J97" s="28"/>
      <c r="K97" s="28"/>
      <c r="L97" s="28"/>
      <c r="M97" s="38"/>
      <c r="N97" s="38"/>
      <c r="O97" s="37"/>
      <c r="P97" s="38"/>
      <c r="Q97" s="28"/>
      <c r="R97" s="37"/>
      <c r="S97" s="38"/>
      <c r="T97" s="28"/>
      <c r="U97" s="28"/>
      <c r="V97" s="28"/>
      <c r="W97" s="38"/>
      <c r="X97" s="38"/>
      <c r="Y97" s="37"/>
      <c r="Z97" s="38"/>
      <c r="AA97" s="28"/>
      <c r="AB97" s="28"/>
      <c r="AC97" s="28"/>
      <c r="AD97" s="38"/>
      <c r="AE97" s="38"/>
      <c r="AF97" s="28"/>
      <c r="AG97" s="28"/>
      <c r="AH97" s="38"/>
      <c r="AI97" s="38"/>
      <c r="AJ97" s="37"/>
      <c r="AK97" s="38"/>
      <c r="AL97" s="28"/>
      <c r="AM97" s="37"/>
      <c r="AN97" s="38"/>
      <c r="AO97" s="28"/>
      <c r="AP97" s="37"/>
      <c r="AQ97" s="38"/>
      <c r="AR97" s="28"/>
      <c r="AS97" s="37"/>
      <c r="AT97" s="38"/>
      <c r="AU97" s="28"/>
      <c r="AV97" s="37"/>
      <c r="AW97" s="38"/>
      <c r="AX97" s="28"/>
      <c r="AY97" s="37"/>
      <c r="AZ97" s="38"/>
      <c r="BA97" s="28"/>
      <c r="BB97" s="37"/>
      <c r="BC97" s="3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</row>
    <row r="98" spans="1:75" ht="12.75" customHeight="1">
      <c r="A98" s="37"/>
      <c r="B98" s="37"/>
      <c r="C98" s="37"/>
      <c r="D98" s="37"/>
      <c r="E98" s="37"/>
      <c r="F98" s="38"/>
      <c r="G98" s="28"/>
      <c r="H98" s="37"/>
      <c r="I98" s="38"/>
      <c r="J98" s="28"/>
      <c r="K98" s="28"/>
      <c r="L98" s="28"/>
      <c r="M98" s="38"/>
      <c r="N98" s="38"/>
      <c r="O98" s="37"/>
      <c r="P98" s="38"/>
      <c r="Q98" s="28"/>
      <c r="R98" s="37"/>
      <c r="S98" s="38"/>
      <c r="T98" s="28"/>
      <c r="U98" s="28"/>
      <c r="V98" s="28"/>
      <c r="W98" s="38"/>
      <c r="X98" s="38"/>
      <c r="Y98" s="37"/>
      <c r="Z98" s="38"/>
      <c r="AA98" s="28"/>
      <c r="AB98" s="28"/>
      <c r="AC98" s="28"/>
      <c r="AD98" s="38"/>
      <c r="AE98" s="38"/>
      <c r="AF98" s="28"/>
      <c r="AG98" s="28"/>
      <c r="AH98" s="38"/>
      <c r="AI98" s="38"/>
      <c r="AJ98" s="37"/>
      <c r="AK98" s="38"/>
      <c r="AL98" s="28"/>
      <c r="AM98" s="37"/>
      <c r="AN98" s="38"/>
      <c r="AO98" s="28"/>
      <c r="AP98" s="37"/>
      <c r="AQ98" s="38"/>
      <c r="AR98" s="28"/>
      <c r="AS98" s="37"/>
      <c r="AT98" s="38"/>
      <c r="AU98" s="28"/>
      <c r="AV98" s="37"/>
      <c r="AW98" s="38"/>
      <c r="AX98" s="28"/>
      <c r="AY98" s="37"/>
      <c r="AZ98" s="38"/>
      <c r="BA98" s="28"/>
      <c r="BB98" s="37"/>
      <c r="BC98" s="3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</row>
    <row r="99" spans="1:75" ht="12.75" customHeight="1">
      <c r="A99" s="37"/>
      <c r="B99" s="37"/>
      <c r="C99" s="37"/>
      <c r="D99" s="37"/>
      <c r="E99" s="37"/>
      <c r="F99" s="38"/>
      <c r="G99" s="28"/>
      <c r="H99" s="37"/>
      <c r="I99" s="38"/>
      <c r="J99" s="28"/>
      <c r="K99" s="28"/>
      <c r="L99" s="28"/>
      <c r="M99" s="38"/>
      <c r="N99" s="38"/>
      <c r="O99" s="37"/>
      <c r="P99" s="38"/>
      <c r="Q99" s="28"/>
      <c r="R99" s="37"/>
      <c r="S99" s="38"/>
      <c r="T99" s="28"/>
      <c r="U99" s="28"/>
      <c r="V99" s="28"/>
      <c r="W99" s="38"/>
      <c r="X99" s="38"/>
      <c r="Y99" s="37"/>
      <c r="Z99" s="38"/>
      <c r="AA99" s="28"/>
      <c r="AB99" s="28"/>
      <c r="AC99" s="28"/>
      <c r="AD99" s="38"/>
      <c r="AE99" s="38"/>
      <c r="AF99" s="28"/>
      <c r="AG99" s="28"/>
      <c r="AH99" s="38"/>
      <c r="AI99" s="38"/>
      <c r="AJ99" s="37"/>
      <c r="AK99" s="38"/>
      <c r="AL99" s="28"/>
      <c r="AM99" s="37"/>
      <c r="AN99" s="38"/>
      <c r="AO99" s="28"/>
      <c r="AP99" s="37"/>
      <c r="AQ99" s="38"/>
      <c r="AR99" s="28"/>
      <c r="AS99" s="37"/>
      <c r="AT99" s="38"/>
      <c r="AU99" s="28"/>
      <c r="AV99" s="37"/>
      <c r="AW99" s="38"/>
      <c r="AX99" s="28"/>
      <c r="AY99" s="37"/>
      <c r="AZ99" s="38"/>
      <c r="BA99" s="28"/>
      <c r="BB99" s="37"/>
      <c r="BC99" s="3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</row>
    <row r="100" spans="1:75" ht="12.75" customHeight="1">
      <c r="A100" s="37"/>
      <c r="B100" s="37"/>
      <c r="C100" s="37"/>
      <c r="D100" s="37"/>
      <c r="E100" s="37"/>
      <c r="F100" s="38"/>
      <c r="G100" s="28"/>
      <c r="H100" s="37"/>
      <c r="I100" s="38"/>
      <c r="J100" s="28"/>
      <c r="K100" s="28"/>
      <c r="L100" s="28"/>
      <c r="M100" s="38"/>
      <c r="N100" s="38"/>
      <c r="O100" s="37"/>
      <c r="P100" s="38"/>
      <c r="Q100" s="28"/>
      <c r="R100" s="37"/>
      <c r="S100" s="38"/>
      <c r="T100" s="28"/>
      <c r="U100" s="28"/>
      <c r="V100" s="28"/>
      <c r="W100" s="38"/>
      <c r="X100" s="38"/>
      <c r="Y100" s="37"/>
      <c r="Z100" s="38"/>
      <c r="AA100" s="28"/>
      <c r="AB100" s="28"/>
      <c r="AC100" s="28"/>
      <c r="AD100" s="38"/>
      <c r="AE100" s="38"/>
      <c r="AF100" s="28"/>
      <c r="AG100" s="28"/>
      <c r="AH100" s="38"/>
      <c r="AI100" s="38"/>
      <c r="AJ100" s="37"/>
      <c r="AK100" s="38"/>
      <c r="AL100" s="28"/>
      <c r="AM100" s="37"/>
      <c r="AN100" s="38"/>
      <c r="AO100" s="28"/>
      <c r="AP100" s="37"/>
      <c r="AQ100" s="38"/>
      <c r="AR100" s="28"/>
      <c r="AS100" s="37"/>
      <c r="AT100" s="38"/>
      <c r="AU100" s="28"/>
      <c r="AV100" s="37"/>
      <c r="AW100" s="38"/>
      <c r="AX100" s="28"/>
      <c r="AY100" s="37"/>
      <c r="AZ100" s="38"/>
      <c r="BA100" s="28"/>
      <c r="BB100" s="37"/>
      <c r="BC100" s="3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</row>
    <row r="101" spans="1:75" ht="12.75" customHeight="1">
      <c r="A101" s="37"/>
      <c r="B101" s="37"/>
      <c r="C101" s="37"/>
      <c r="D101" s="37"/>
      <c r="E101" s="37"/>
      <c r="F101" s="38"/>
      <c r="G101" s="28"/>
      <c r="H101" s="37"/>
      <c r="I101" s="38"/>
      <c r="J101" s="28"/>
      <c r="K101" s="28"/>
      <c r="L101" s="28"/>
      <c r="M101" s="38"/>
      <c r="N101" s="38"/>
      <c r="O101" s="37"/>
      <c r="P101" s="38"/>
      <c r="Q101" s="28"/>
      <c r="R101" s="37"/>
      <c r="S101" s="38"/>
      <c r="T101" s="28"/>
      <c r="U101" s="28"/>
      <c r="V101" s="28"/>
      <c r="W101" s="38"/>
      <c r="X101" s="38"/>
      <c r="Y101" s="37"/>
      <c r="Z101" s="38"/>
      <c r="AA101" s="28"/>
      <c r="AB101" s="28"/>
      <c r="AC101" s="28"/>
      <c r="AD101" s="38"/>
      <c r="AE101" s="38"/>
      <c r="AF101" s="28"/>
      <c r="AG101" s="28"/>
      <c r="AH101" s="38"/>
      <c r="AI101" s="38"/>
      <c r="AJ101" s="37"/>
      <c r="AK101" s="38"/>
      <c r="AL101" s="28"/>
      <c r="AM101" s="37"/>
      <c r="AN101" s="38"/>
      <c r="AO101" s="28"/>
      <c r="AP101" s="37"/>
      <c r="AQ101" s="38"/>
      <c r="AR101" s="28"/>
      <c r="AS101" s="37"/>
      <c r="AT101" s="38"/>
      <c r="AU101" s="28"/>
      <c r="AV101" s="37"/>
      <c r="AW101" s="38"/>
      <c r="AX101" s="28"/>
      <c r="AY101" s="37"/>
      <c r="AZ101" s="38"/>
      <c r="BA101" s="28"/>
      <c r="BB101" s="37"/>
      <c r="BC101" s="3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</row>
    <row r="102" spans="1:75" ht="12.75" customHeight="1">
      <c r="A102" s="37"/>
      <c r="B102" s="37"/>
      <c r="C102" s="37"/>
      <c r="D102" s="37"/>
      <c r="E102" s="37"/>
      <c r="F102" s="38"/>
      <c r="G102" s="28"/>
      <c r="H102" s="37"/>
      <c r="I102" s="38"/>
      <c r="J102" s="28"/>
      <c r="K102" s="28"/>
      <c r="L102" s="28"/>
      <c r="M102" s="38"/>
      <c r="N102" s="38"/>
      <c r="O102" s="37"/>
      <c r="P102" s="38"/>
      <c r="Q102" s="28"/>
      <c r="R102" s="37"/>
      <c r="S102" s="38"/>
      <c r="T102" s="28"/>
      <c r="U102" s="28"/>
      <c r="V102" s="28"/>
      <c r="W102" s="38"/>
      <c r="X102" s="38"/>
      <c r="Y102" s="37"/>
      <c r="Z102" s="38"/>
      <c r="AA102" s="28"/>
      <c r="AB102" s="28"/>
      <c r="AC102" s="28"/>
      <c r="AD102" s="38"/>
      <c r="AE102" s="38"/>
      <c r="AF102" s="28"/>
      <c r="AG102" s="28"/>
      <c r="AH102" s="38"/>
      <c r="AI102" s="38"/>
      <c r="AJ102" s="37"/>
      <c r="AK102" s="38"/>
      <c r="AL102" s="28"/>
      <c r="AM102" s="37"/>
      <c r="AN102" s="38"/>
      <c r="AO102" s="28"/>
      <c r="AP102" s="37"/>
      <c r="AQ102" s="38"/>
      <c r="AR102" s="28"/>
      <c r="AS102" s="37"/>
      <c r="AT102" s="38"/>
      <c r="AU102" s="28"/>
      <c r="AV102" s="37"/>
      <c r="AW102" s="38"/>
      <c r="AX102" s="28"/>
      <c r="AY102" s="37"/>
      <c r="AZ102" s="38"/>
      <c r="BA102" s="28"/>
      <c r="BB102" s="37"/>
      <c r="BC102" s="3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</row>
    <row r="103" spans="1:75" ht="12.75" customHeight="1">
      <c r="A103" s="37"/>
      <c r="B103" s="37"/>
      <c r="C103" s="37"/>
      <c r="D103" s="37"/>
      <c r="E103" s="37"/>
      <c r="F103" s="38"/>
      <c r="G103" s="28"/>
      <c r="H103" s="37"/>
      <c r="I103" s="38"/>
      <c r="J103" s="28"/>
      <c r="K103" s="28"/>
      <c r="L103" s="28"/>
      <c r="M103" s="38"/>
      <c r="N103" s="38"/>
      <c r="O103" s="37"/>
      <c r="P103" s="38"/>
      <c r="Q103" s="28"/>
      <c r="R103" s="37"/>
      <c r="S103" s="38"/>
      <c r="T103" s="28"/>
      <c r="U103" s="28"/>
      <c r="V103" s="28"/>
      <c r="W103" s="38"/>
      <c r="X103" s="38"/>
      <c r="Y103" s="37"/>
      <c r="Z103" s="38"/>
      <c r="AA103" s="28"/>
      <c r="AB103" s="28"/>
      <c r="AC103" s="28"/>
      <c r="AD103" s="38"/>
      <c r="AE103" s="38"/>
      <c r="AF103" s="28"/>
      <c r="AG103" s="28"/>
      <c r="AH103" s="38"/>
      <c r="AI103" s="38"/>
      <c r="AJ103" s="37"/>
      <c r="AK103" s="38"/>
      <c r="AL103" s="28"/>
      <c r="AM103" s="37"/>
      <c r="AN103" s="38"/>
      <c r="AO103" s="28"/>
      <c r="AP103" s="37"/>
      <c r="AQ103" s="38"/>
      <c r="AR103" s="28"/>
      <c r="AS103" s="37"/>
      <c r="AT103" s="38"/>
      <c r="AU103" s="28"/>
      <c r="AV103" s="37"/>
      <c r="AW103" s="38"/>
      <c r="AX103" s="28"/>
      <c r="AY103" s="37"/>
      <c r="AZ103" s="38"/>
      <c r="BA103" s="28"/>
      <c r="BB103" s="37"/>
      <c r="BC103" s="3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</row>
    <row r="104" spans="1:75" ht="12.75" customHeight="1">
      <c r="A104" s="37"/>
      <c r="B104" s="37"/>
      <c r="C104" s="37"/>
      <c r="D104" s="37"/>
      <c r="E104" s="37"/>
      <c r="F104" s="38"/>
      <c r="G104" s="28"/>
      <c r="H104" s="37"/>
      <c r="I104" s="38"/>
      <c r="J104" s="28"/>
      <c r="K104" s="28"/>
      <c r="L104" s="28"/>
      <c r="M104" s="38"/>
      <c r="N104" s="38"/>
      <c r="O104" s="37"/>
      <c r="P104" s="38"/>
      <c r="Q104" s="28"/>
      <c r="R104" s="37"/>
      <c r="S104" s="38"/>
      <c r="T104" s="28"/>
      <c r="U104" s="28"/>
      <c r="V104" s="28"/>
      <c r="W104" s="38"/>
      <c r="X104" s="38"/>
      <c r="Y104" s="37"/>
      <c r="Z104" s="38"/>
      <c r="AA104" s="28"/>
      <c r="AB104" s="28"/>
      <c r="AC104" s="28"/>
      <c r="AD104" s="38"/>
      <c r="AE104" s="38"/>
      <c r="AF104" s="28"/>
      <c r="AG104" s="28"/>
      <c r="AH104" s="38"/>
      <c r="AI104" s="38"/>
      <c r="AJ104" s="37"/>
      <c r="AK104" s="38"/>
      <c r="AL104" s="28"/>
      <c r="AM104" s="37"/>
      <c r="AN104" s="38"/>
      <c r="AO104" s="28"/>
      <c r="AP104" s="37"/>
      <c r="AQ104" s="38"/>
      <c r="AR104" s="28"/>
      <c r="AS104" s="37"/>
      <c r="AT104" s="38"/>
      <c r="AU104" s="28"/>
      <c r="AV104" s="37"/>
      <c r="AW104" s="38"/>
      <c r="AX104" s="28"/>
      <c r="AY104" s="37"/>
      <c r="AZ104" s="38"/>
      <c r="BA104" s="28"/>
      <c r="BB104" s="37"/>
      <c r="BC104" s="3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</row>
    <row r="105" spans="1:75" ht="12.75" customHeight="1">
      <c r="A105" s="37"/>
      <c r="B105" s="37"/>
      <c r="C105" s="37"/>
      <c r="D105" s="37"/>
      <c r="E105" s="37"/>
      <c r="F105" s="38"/>
      <c r="G105" s="28"/>
      <c r="H105" s="37"/>
      <c r="I105" s="38"/>
      <c r="J105" s="28"/>
      <c r="K105" s="28"/>
      <c r="L105" s="28"/>
      <c r="M105" s="38"/>
      <c r="N105" s="38"/>
      <c r="O105" s="37"/>
      <c r="P105" s="38"/>
      <c r="Q105" s="28"/>
      <c r="R105" s="37"/>
      <c r="S105" s="38"/>
      <c r="T105" s="28"/>
      <c r="U105" s="28"/>
      <c r="V105" s="28"/>
      <c r="W105" s="38"/>
      <c r="X105" s="38"/>
      <c r="Y105" s="37"/>
      <c r="Z105" s="38"/>
      <c r="AA105" s="28"/>
      <c r="AB105" s="28"/>
      <c r="AC105" s="28"/>
      <c r="AD105" s="38"/>
      <c r="AE105" s="38"/>
      <c r="AF105" s="28"/>
      <c r="AG105" s="28"/>
      <c r="AH105" s="38"/>
      <c r="AI105" s="38"/>
      <c r="AJ105" s="37"/>
      <c r="AK105" s="38"/>
      <c r="AL105" s="28"/>
      <c r="AM105" s="37"/>
      <c r="AN105" s="38"/>
      <c r="AO105" s="28"/>
      <c r="AP105" s="37"/>
      <c r="AQ105" s="38"/>
      <c r="AR105" s="28"/>
      <c r="AS105" s="37"/>
      <c r="AT105" s="38"/>
      <c r="AU105" s="28"/>
      <c r="AV105" s="37"/>
      <c r="AW105" s="38"/>
      <c r="AX105" s="28"/>
      <c r="AY105" s="37"/>
      <c r="AZ105" s="38"/>
      <c r="BA105" s="28"/>
      <c r="BB105" s="37"/>
      <c r="BC105" s="3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</row>
    <row r="106" spans="1:75" ht="12.75" customHeight="1">
      <c r="A106" s="37"/>
      <c r="B106" s="37"/>
      <c r="C106" s="37"/>
      <c r="D106" s="37"/>
      <c r="E106" s="37"/>
      <c r="F106" s="38"/>
      <c r="G106" s="28"/>
      <c r="H106" s="37"/>
      <c r="I106" s="38"/>
      <c r="J106" s="28"/>
      <c r="K106" s="28"/>
      <c r="L106" s="28"/>
      <c r="M106" s="38"/>
      <c r="N106" s="38"/>
      <c r="O106" s="37"/>
      <c r="P106" s="38"/>
      <c r="Q106" s="28"/>
      <c r="R106" s="37"/>
      <c r="S106" s="38"/>
      <c r="T106" s="28"/>
      <c r="U106" s="28"/>
      <c r="V106" s="28"/>
      <c r="W106" s="38"/>
      <c r="X106" s="38"/>
      <c r="Y106" s="37"/>
      <c r="Z106" s="38"/>
      <c r="AA106" s="28"/>
      <c r="AB106" s="28"/>
      <c r="AC106" s="28"/>
      <c r="AD106" s="38"/>
      <c r="AE106" s="38"/>
      <c r="AF106" s="28"/>
      <c r="AG106" s="28"/>
      <c r="AH106" s="38"/>
      <c r="AI106" s="38"/>
      <c r="AJ106" s="37"/>
      <c r="AK106" s="38"/>
      <c r="AL106" s="28"/>
      <c r="AM106" s="37"/>
      <c r="AN106" s="38"/>
      <c r="AO106" s="28"/>
      <c r="AP106" s="37"/>
      <c r="AQ106" s="38"/>
      <c r="AR106" s="28"/>
      <c r="AS106" s="37"/>
      <c r="AT106" s="38"/>
      <c r="AU106" s="28"/>
      <c r="AV106" s="37"/>
      <c r="AW106" s="38"/>
      <c r="AX106" s="28"/>
      <c r="AY106" s="37"/>
      <c r="AZ106" s="38"/>
      <c r="BA106" s="28"/>
      <c r="BB106" s="37"/>
      <c r="BC106" s="3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</row>
    <row r="107" spans="1:75" ht="12.75" customHeight="1">
      <c r="A107" s="37"/>
      <c r="B107" s="37"/>
      <c r="C107" s="37"/>
      <c r="D107" s="37"/>
      <c r="E107" s="37"/>
      <c r="F107" s="38"/>
      <c r="G107" s="28"/>
      <c r="H107" s="37"/>
      <c r="I107" s="38"/>
      <c r="J107" s="28"/>
      <c r="K107" s="28"/>
      <c r="L107" s="28"/>
      <c r="M107" s="38"/>
      <c r="N107" s="38"/>
      <c r="O107" s="37"/>
      <c r="P107" s="38"/>
      <c r="Q107" s="28"/>
      <c r="R107" s="37"/>
      <c r="S107" s="38"/>
      <c r="T107" s="28"/>
      <c r="U107" s="28"/>
      <c r="V107" s="28"/>
      <c r="W107" s="38"/>
      <c r="X107" s="38"/>
      <c r="Y107" s="37"/>
      <c r="Z107" s="38"/>
      <c r="AA107" s="28"/>
      <c r="AB107" s="28"/>
      <c r="AC107" s="28"/>
      <c r="AD107" s="38"/>
      <c r="AE107" s="38"/>
      <c r="AF107" s="28"/>
      <c r="AG107" s="28"/>
      <c r="AH107" s="38"/>
      <c r="AI107" s="38"/>
      <c r="AJ107" s="37"/>
      <c r="AK107" s="38"/>
      <c r="AL107" s="28"/>
      <c r="AM107" s="37"/>
      <c r="AN107" s="38"/>
      <c r="AO107" s="28"/>
      <c r="AP107" s="37"/>
      <c r="AQ107" s="38"/>
      <c r="AR107" s="28"/>
      <c r="AS107" s="37"/>
      <c r="AT107" s="38"/>
      <c r="AU107" s="28"/>
      <c r="AV107" s="37"/>
      <c r="AW107" s="38"/>
      <c r="AX107" s="28"/>
      <c r="AY107" s="37"/>
      <c r="AZ107" s="38"/>
      <c r="BA107" s="28"/>
      <c r="BB107" s="37"/>
      <c r="BC107" s="3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</row>
    <row r="108" spans="1:75" ht="12.75" customHeight="1">
      <c r="A108" s="37"/>
      <c r="B108" s="37"/>
      <c r="C108" s="37"/>
      <c r="D108" s="37"/>
      <c r="E108" s="37"/>
      <c r="F108" s="38"/>
      <c r="G108" s="28"/>
      <c r="H108" s="37"/>
      <c r="I108" s="38"/>
      <c r="J108" s="28"/>
      <c r="K108" s="28"/>
      <c r="L108" s="28"/>
      <c r="M108" s="38"/>
      <c r="N108" s="38"/>
      <c r="O108" s="37"/>
      <c r="P108" s="38"/>
      <c r="Q108" s="28"/>
      <c r="R108" s="37"/>
      <c r="S108" s="38"/>
      <c r="T108" s="28"/>
      <c r="U108" s="28"/>
      <c r="V108" s="28"/>
      <c r="W108" s="38"/>
      <c r="X108" s="38"/>
      <c r="Y108" s="37"/>
      <c r="Z108" s="38"/>
      <c r="AA108" s="28"/>
      <c r="AB108" s="28"/>
      <c r="AC108" s="28"/>
      <c r="AD108" s="38"/>
      <c r="AE108" s="38"/>
      <c r="AF108" s="28"/>
      <c r="AG108" s="28"/>
      <c r="AH108" s="38"/>
      <c r="AI108" s="38"/>
      <c r="AJ108" s="37"/>
      <c r="AK108" s="38"/>
      <c r="AL108" s="28"/>
      <c r="AM108" s="37"/>
      <c r="AN108" s="38"/>
      <c r="AO108" s="28"/>
      <c r="AP108" s="37"/>
      <c r="AQ108" s="38"/>
      <c r="AR108" s="28"/>
      <c r="AS108" s="37"/>
      <c r="AT108" s="38"/>
      <c r="AU108" s="28"/>
      <c r="AV108" s="37"/>
      <c r="AW108" s="38"/>
      <c r="AX108" s="28"/>
      <c r="AY108" s="37"/>
      <c r="AZ108" s="38"/>
      <c r="BA108" s="28"/>
      <c r="BB108" s="37"/>
      <c r="BC108" s="3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</row>
    <row r="109" spans="1:75" ht="12.75" customHeight="1">
      <c r="A109" s="37"/>
      <c r="B109" s="37"/>
      <c r="C109" s="37"/>
      <c r="D109" s="37"/>
      <c r="E109" s="37"/>
      <c r="F109" s="38"/>
      <c r="G109" s="28"/>
      <c r="H109" s="37"/>
      <c r="I109" s="38"/>
      <c r="J109" s="28"/>
      <c r="K109" s="28"/>
      <c r="L109" s="28"/>
      <c r="M109" s="38"/>
      <c r="N109" s="38"/>
      <c r="O109" s="37"/>
      <c r="P109" s="38"/>
      <c r="Q109" s="28"/>
      <c r="R109" s="37"/>
      <c r="S109" s="38"/>
      <c r="T109" s="28"/>
      <c r="U109" s="28"/>
      <c r="V109" s="28"/>
      <c r="W109" s="38"/>
      <c r="X109" s="38"/>
      <c r="Y109" s="37"/>
      <c r="Z109" s="38"/>
      <c r="AA109" s="28"/>
      <c r="AB109" s="28"/>
      <c r="AC109" s="28"/>
      <c r="AD109" s="38"/>
      <c r="AE109" s="38"/>
      <c r="AF109" s="28"/>
      <c r="AG109" s="28"/>
      <c r="AH109" s="38"/>
      <c r="AI109" s="38"/>
      <c r="AJ109" s="37"/>
      <c r="AK109" s="38"/>
      <c r="AL109" s="28"/>
      <c r="AM109" s="37"/>
      <c r="AN109" s="38"/>
      <c r="AO109" s="28"/>
      <c r="AP109" s="37"/>
      <c r="AQ109" s="38"/>
      <c r="AR109" s="28"/>
      <c r="AS109" s="37"/>
      <c r="AT109" s="38"/>
      <c r="AU109" s="28"/>
      <c r="AV109" s="37"/>
      <c r="AW109" s="38"/>
      <c r="AX109" s="28"/>
      <c r="AY109" s="37"/>
      <c r="AZ109" s="38"/>
      <c r="BA109" s="28"/>
      <c r="BB109" s="37"/>
      <c r="BC109" s="3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</row>
    <row r="110" spans="1:75" ht="12.75" customHeight="1">
      <c r="A110" s="37"/>
      <c r="B110" s="37"/>
      <c r="C110" s="37"/>
      <c r="D110" s="37"/>
      <c r="E110" s="37"/>
      <c r="F110" s="38"/>
      <c r="G110" s="28"/>
      <c r="H110" s="37"/>
      <c r="I110" s="38"/>
      <c r="J110" s="28"/>
      <c r="K110" s="28"/>
      <c r="L110" s="28"/>
      <c r="M110" s="38"/>
      <c r="N110" s="38"/>
      <c r="O110" s="37"/>
      <c r="P110" s="38"/>
      <c r="Q110" s="28"/>
      <c r="R110" s="37"/>
      <c r="S110" s="38"/>
      <c r="T110" s="28"/>
      <c r="U110" s="28"/>
      <c r="V110" s="28"/>
      <c r="W110" s="38"/>
      <c r="X110" s="38"/>
      <c r="Y110" s="37"/>
      <c r="Z110" s="38"/>
      <c r="AA110" s="28"/>
      <c r="AB110" s="28"/>
      <c r="AC110" s="28"/>
      <c r="AD110" s="38"/>
      <c r="AE110" s="38"/>
      <c r="AF110" s="28"/>
      <c r="AG110" s="28"/>
      <c r="AH110" s="38"/>
      <c r="AI110" s="38"/>
      <c r="AJ110" s="37"/>
      <c r="AK110" s="38"/>
      <c r="AL110" s="28"/>
      <c r="AM110" s="37"/>
      <c r="AN110" s="38"/>
      <c r="AO110" s="28"/>
      <c r="AP110" s="37"/>
      <c r="AQ110" s="38"/>
      <c r="AR110" s="28"/>
      <c r="AS110" s="37"/>
      <c r="AT110" s="38"/>
      <c r="AU110" s="28"/>
      <c r="AV110" s="37"/>
      <c r="AW110" s="38"/>
      <c r="AX110" s="28"/>
      <c r="AY110" s="37"/>
      <c r="AZ110" s="38"/>
      <c r="BA110" s="28"/>
      <c r="BB110" s="37"/>
      <c r="BC110" s="3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</row>
    <row r="111" spans="1:75" ht="12.75" customHeight="1">
      <c r="A111" s="37"/>
      <c r="B111" s="37"/>
      <c r="C111" s="37"/>
      <c r="D111" s="37"/>
      <c r="E111" s="37"/>
      <c r="F111" s="38"/>
      <c r="G111" s="28"/>
      <c r="H111" s="37"/>
      <c r="I111" s="38"/>
      <c r="J111" s="28"/>
      <c r="K111" s="28"/>
      <c r="L111" s="28"/>
      <c r="M111" s="38"/>
      <c r="N111" s="38"/>
      <c r="O111" s="37"/>
      <c r="P111" s="38"/>
      <c r="Q111" s="28"/>
      <c r="R111" s="37"/>
      <c r="S111" s="38"/>
      <c r="T111" s="28"/>
      <c r="U111" s="28"/>
      <c r="V111" s="28"/>
      <c r="W111" s="38"/>
      <c r="X111" s="38"/>
      <c r="Y111" s="37"/>
      <c r="Z111" s="38"/>
      <c r="AA111" s="28"/>
      <c r="AB111" s="28"/>
      <c r="AC111" s="28"/>
      <c r="AD111" s="38"/>
      <c r="AE111" s="38"/>
      <c r="AF111" s="28"/>
      <c r="AG111" s="28"/>
      <c r="AH111" s="38"/>
      <c r="AI111" s="38"/>
      <c r="AJ111" s="37"/>
      <c r="AK111" s="38"/>
      <c r="AL111" s="28"/>
      <c r="AM111" s="37"/>
      <c r="AN111" s="38"/>
      <c r="AO111" s="28"/>
      <c r="AP111" s="37"/>
      <c r="AQ111" s="38"/>
      <c r="AR111" s="28"/>
      <c r="AS111" s="37"/>
      <c r="AT111" s="38"/>
      <c r="AU111" s="28"/>
      <c r="AV111" s="37"/>
      <c r="AW111" s="38"/>
      <c r="AX111" s="28"/>
      <c r="AY111" s="37"/>
      <c r="AZ111" s="38"/>
      <c r="BA111" s="28"/>
      <c r="BB111" s="37"/>
      <c r="BC111" s="3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</row>
    <row r="112" spans="1:75" ht="12.75" customHeight="1">
      <c r="A112" s="37"/>
      <c r="B112" s="37"/>
      <c r="C112" s="37"/>
      <c r="D112" s="37"/>
      <c r="E112" s="37"/>
      <c r="F112" s="38"/>
      <c r="G112" s="28"/>
      <c r="H112" s="37"/>
      <c r="I112" s="38"/>
      <c r="J112" s="28"/>
      <c r="K112" s="28"/>
      <c r="L112" s="28"/>
      <c r="M112" s="38"/>
      <c r="N112" s="38"/>
      <c r="O112" s="37"/>
      <c r="P112" s="38"/>
      <c r="Q112" s="28"/>
      <c r="R112" s="37"/>
      <c r="S112" s="38"/>
      <c r="T112" s="28"/>
      <c r="U112" s="28"/>
      <c r="V112" s="28"/>
      <c r="W112" s="38"/>
      <c r="X112" s="38"/>
      <c r="Y112" s="37"/>
      <c r="Z112" s="38"/>
      <c r="AA112" s="28"/>
      <c r="AB112" s="28"/>
      <c r="AC112" s="28"/>
      <c r="AD112" s="38"/>
      <c r="AE112" s="38"/>
      <c r="AF112" s="28"/>
      <c r="AG112" s="28"/>
      <c r="AH112" s="38"/>
      <c r="AI112" s="38"/>
      <c r="AJ112" s="37"/>
      <c r="AK112" s="38"/>
      <c r="AL112" s="28"/>
      <c r="AM112" s="37"/>
      <c r="AN112" s="38"/>
      <c r="AO112" s="28"/>
      <c r="AP112" s="37"/>
      <c r="AQ112" s="38"/>
      <c r="AR112" s="28"/>
      <c r="AS112" s="37"/>
      <c r="AT112" s="38"/>
      <c r="AU112" s="28"/>
      <c r="AV112" s="37"/>
      <c r="AW112" s="38"/>
      <c r="AX112" s="28"/>
      <c r="AY112" s="37"/>
      <c r="AZ112" s="38"/>
      <c r="BA112" s="28"/>
      <c r="BB112" s="37"/>
      <c r="BC112" s="3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</row>
    <row r="113" spans="1:75" ht="12.75" customHeight="1">
      <c r="A113" s="37"/>
      <c r="B113" s="37"/>
      <c r="C113" s="37"/>
      <c r="D113" s="37"/>
      <c r="E113" s="37"/>
      <c r="F113" s="38"/>
      <c r="G113" s="28"/>
      <c r="H113" s="37"/>
      <c r="I113" s="38"/>
      <c r="J113" s="28"/>
      <c r="K113" s="28"/>
      <c r="L113" s="28"/>
      <c r="M113" s="38"/>
      <c r="N113" s="38"/>
      <c r="O113" s="37"/>
      <c r="P113" s="38"/>
      <c r="Q113" s="28"/>
      <c r="R113" s="37"/>
      <c r="S113" s="38"/>
      <c r="T113" s="28"/>
      <c r="U113" s="28"/>
      <c r="V113" s="28"/>
      <c r="W113" s="38"/>
      <c r="X113" s="38"/>
      <c r="Y113" s="37"/>
      <c r="Z113" s="38"/>
      <c r="AA113" s="28"/>
      <c r="AB113" s="28"/>
      <c r="AC113" s="28"/>
      <c r="AD113" s="38"/>
      <c r="AE113" s="38"/>
      <c r="AF113" s="28"/>
      <c r="AG113" s="28"/>
      <c r="AH113" s="38"/>
      <c r="AI113" s="38"/>
      <c r="AJ113" s="37"/>
      <c r="AK113" s="38"/>
      <c r="AL113" s="28"/>
      <c r="AM113" s="37"/>
      <c r="AN113" s="38"/>
      <c r="AO113" s="28"/>
      <c r="AP113" s="37"/>
      <c r="AQ113" s="38"/>
      <c r="AR113" s="28"/>
      <c r="AS113" s="37"/>
      <c r="AT113" s="38"/>
      <c r="AU113" s="28"/>
      <c r="AV113" s="37"/>
      <c r="AW113" s="38"/>
      <c r="AX113" s="28"/>
      <c r="AY113" s="37"/>
      <c r="AZ113" s="38"/>
      <c r="BA113" s="28"/>
      <c r="BB113" s="37"/>
      <c r="BC113" s="3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</row>
    <row r="114" spans="1:75" ht="12.75" customHeight="1">
      <c r="A114" s="37"/>
      <c r="B114" s="37"/>
      <c r="C114" s="37"/>
      <c r="D114" s="37"/>
      <c r="E114" s="37"/>
      <c r="F114" s="38"/>
      <c r="G114" s="28"/>
      <c r="H114" s="37"/>
      <c r="I114" s="38"/>
      <c r="J114" s="28"/>
      <c r="K114" s="28"/>
      <c r="L114" s="28"/>
      <c r="M114" s="38"/>
      <c r="N114" s="38"/>
      <c r="O114" s="37"/>
      <c r="P114" s="38"/>
      <c r="Q114" s="28"/>
      <c r="R114" s="37"/>
      <c r="S114" s="38"/>
      <c r="T114" s="28"/>
      <c r="U114" s="28"/>
      <c r="V114" s="28"/>
      <c r="W114" s="38"/>
      <c r="X114" s="38"/>
      <c r="Y114" s="37"/>
      <c r="Z114" s="38"/>
      <c r="AA114" s="28"/>
      <c r="AB114" s="28"/>
      <c r="AC114" s="28"/>
      <c r="AD114" s="38"/>
      <c r="AE114" s="38"/>
      <c r="AF114" s="28"/>
      <c r="AG114" s="28"/>
      <c r="AH114" s="38"/>
      <c r="AI114" s="38"/>
      <c r="AJ114" s="37"/>
      <c r="AK114" s="38"/>
      <c r="AL114" s="28"/>
      <c r="AM114" s="37"/>
      <c r="AN114" s="38"/>
      <c r="AO114" s="28"/>
      <c r="AP114" s="37"/>
      <c r="AQ114" s="38"/>
      <c r="AR114" s="28"/>
      <c r="AS114" s="37"/>
      <c r="AT114" s="38"/>
      <c r="AU114" s="28"/>
      <c r="AV114" s="37"/>
      <c r="AW114" s="38"/>
      <c r="AX114" s="28"/>
      <c r="AY114" s="37"/>
      <c r="AZ114" s="38"/>
      <c r="BA114" s="28"/>
      <c r="BB114" s="37"/>
      <c r="BC114" s="3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</row>
    <row r="115" spans="1:75" ht="12.75" customHeight="1">
      <c r="A115" s="37"/>
      <c r="B115" s="37"/>
      <c r="C115" s="37"/>
      <c r="D115" s="37"/>
      <c r="E115" s="37"/>
      <c r="F115" s="38"/>
      <c r="G115" s="28"/>
      <c r="H115" s="37"/>
      <c r="I115" s="38"/>
      <c r="J115" s="28"/>
      <c r="K115" s="28"/>
      <c r="L115" s="28"/>
      <c r="M115" s="38"/>
      <c r="N115" s="38"/>
      <c r="O115" s="37"/>
      <c r="P115" s="38"/>
      <c r="Q115" s="28"/>
      <c r="R115" s="37"/>
      <c r="S115" s="38"/>
      <c r="T115" s="28"/>
      <c r="U115" s="28"/>
      <c r="V115" s="28"/>
      <c r="W115" s="38"/>
      <c r="X115" s="38"/>
      <c r="Y115" s="37"/>
      <c r="Z115" s="38"/>
      <c r="AA115" s="28"/>
      <c r="AB115" s="28"/>
      <c r="AC115" s="28"/>
      <c r="AD115" s="38"/>
      <c r="AE115" s="38"/>
      <c r="AF115" s="28"/>
      <c r="AG115" s="28"/>
      <c r="AH115" s="38"/>
      <c r="AI115" s="38"/>
      <c r="AJ115" s="37"/>
      <c r="AK115" s="38"/>
      <c r="AL115" s="28"/>
      <c r="AM115" s="37"/>
      <c r="AN115" s="38"/>
      <c r="AO115" s="28"/>
      <c r="AP115" s="37"/>
      <c r="AQ115" s="38"/>
      <c r="AR115" s="28"/>
      <c r="AS115" s="37"/>
      <c r="AT115" s="38"/>
      <c r="AU115" s="28"/>
      <c r="AV115" s="37"/>
      <c r="AW115" s="38"/>
      <c r="AX115" s="28"/>
      <c r="AY115" s="37"/>
      <c r="AZ115" s="38"/>
      <c r="BA115" s="28"/>
      <c r="BB115" s="37"/>
      <c r="BC115" s="3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</row>
    <row r="116" spans="1:75" ht="12.75" customHeight="1">
      <c r="A116" s="37"/>
      <c r="B116" s="37"/>
      <c r="C116" s="37"/>
      <c r="D116" s="37"/>
      <c r="E116" s="37"/>
      <c r="F116" s="38"/>
      <c r="G116" s="28"/>
      <c r="H116" s="37"/>
      <c r="I116" s="38"/>
      <c r="J116" s="28"/>
      <c r="K116" s="28"/>
      <c r="L116" s="28"/>
      <c r="M116" s="38"/>
      <c r="N116" s="38"/>
      <c r="O116" s="37"/>
      <c r="P116" s="38"/>
      <c r="Q116" s="28"/>
      <c r="R116" s="37"/>
      <c r="S116" s="38"/>
      <c r="T116" s="28"/>
      <c r="U116" s="28"/>
      <c r="V116" s="28"/>
      <c r="W116" s="38"/>
      <c r="X116" s="38"/>
      <c r="Y116" s="37"/>
      <c r="Z116" s="38"/>
      <c r="AA116" s="28"/>
      <c r="AB116" s="28"/>
      <c r="AC116" s="28"/>
      <c r="AD116" s="38"/>
      <c r="AE116" s="38"/>
      <c r="AF116" s="28"/>
      <c r="AG116" s="28"/>
      <c r="AH116" s="38"/>
      <c r="AI116" s="38"/>
      <c r="AJ116" s="37"/>
      <c r="AK116" s="38"/>
      <c r="AL116" s="28"/>
      <c r="AM116" s="37"/>
      <c r="AN116" s="38"/>
      <c r="AO116" s="28"/>
      <c r="AP116" s="37"/>
      <c r="AQ116" s="38"/>
      <c r="AR116" s="28"/>
      <c r="AS116" s="37"/>
      <c r="AT116" s="38"/>
      <c r="AU116" s="28"/>
      <c r="AV116" s="37"/>
      <c r="AW116" s="38"/>
      <c r="AX116" s="28"/>
      <c r="AY116" s="37"/>
      <c r="AZ116" s="38"/>
      <c r="BA116" s="28"/>
      <c r="BB116" s="37"/>
      <c r="BC116" s="3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</row>
    <row r="117" spans="1:75" ht="12.75" customHeight="1">
      <c r="A117" s="37"/>
      <c r="B117" s="37"/>
      <c r="C117" s="37"/>
      <c r="D117" s="37"/>
      <c r="E117" s="37"/>
      <c r="F117" s="38"/>
      <c r="G117" s="28"/>
      <c r="H117" s="37"/>
      <c r="I117" s="38"/>
      <c r="J117" s="28"/>
      <c r="K117" s="28"/>
      <c r="L117" s="28"/>
      <c r="M117" s="38"/>
      <c r="N117" s="38"/>
      <c r="O117" s="37"/>
      <c r="P117" s="38"/>
      <c r="Q117" s="28"/>
      <c r="R117" s="37"/>
      <c r="S117" s="38"/>
      <c r="T117" s="28"/>
      <c r="U117" s="28"/>
      <c r="V117" s="28"/>
      <c r="W117" s="38"/>
      <c r="X117" s="38"/>
      <c r="Y117" s="37"/>
      <c r="Z117" s="38"/>
      <c r="AA117" s="28"/>
      <c r="AB117" s="28"/>
      <c r="AC117" s="28"/>
      <c r="AD117" s="38"/>
      <c r="AE117" s="38"/>
      <c r="AF117" s="28"/>
      <c r="AG117" s="28"/>
      <c r="AH117" s="38"/>
      <c r="AI117" s="38"/>
      <c r="AJ117" s="37"/>
      <c r="AK117" s="38"/>
      <c r="AL117" s="28"/>
      <c r="AM117" s="37"/>
      <c r="AN117" s="38"/>
      <c r="AO117" s="28"/>
      <c r="AP117" s="37"/>
      <c r="AQ117" s="38"/>
      <c r="AR117" s="28"/>
      <c r="AS117" s="37"/>
      <c r="AT117" s="38"/>
      <c r="AU117" s="28"/>
      <c r="AV117" s="37"/>
      <c r="AW117" s="38"/>
      <c r="AX117" s="28"/>
      <c r="AY117" s="37"/>
      <c r="AZ117" s="38"/>
      <c r="BA117" s="28"/>
      <c r="BB117" s="37"/>
      <c r="BC117" s="3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</row>
    <row r="118" spans="1:75" ht="12.75" customHeight="1">
      <c r="A118" s="37"/>
      <c r="B118" s="37"/>
      <c r="C118" s="37"/>
      <c r="D118" s="37"/>
      <c r="E118" s="37"/>
      <c r="F118" s="38"/>
      <c r="G118" s="28"/>
      <c r="H118" s="37"/>
      <c r="I118" s="38"/>
      <c r="J118" s="28"/>
      <c r="K118" s="28"/>
      <c r="L118" s="28"/>
      <c r="M118" s="38"/>
      <c r="N118" s="38"/>
      <c r="O118" s="37"/>
      <c r="P118" s="38"/>
      <c r="Q118" s="28"/>
      <c r="R118" s="37"/>
      <c r="S118" s="38"/>
      <c r="T118" s="28"/>
      <c r="U118" s="28"/>
      <c r="V118" s="28"/>
      <c r="W118" s="38"/>
      <c r="X118" s="38"/>
      <c r="Y118" s="37"/>
      <c r="Z118" s="38"/>
      <c r="AA118" s="28"/>
      <c r="AB118" s="28"/>
      <c r="AC118" s="28"/>
      <c r="AD118" s="38"/>
      <c r="AE118" s="38"/>
      <c r="AF118" s="28"/>
      <c r="AG118" s="28"/>
      <c r="AH118" s="38"/>
      <c r="AI118" s="38"/>
      <c r="AJ118" s="37"/>
      <c r="AK118" s="38"/>
      <c r="AL118" s="28"/>
      <c r="AM118" s="37"/>
      <c r="AN118" s="38"/>
      <c r="AO118" s="28"/>
      <c r="AP118" s="37"/>
      <c r="AQ118" s="38"/>
      <c r="AR118" s="28"/>
      <c r="AS118" s="37"/>
      <c r="AT118" s="38"/>
      <c r="AU118" s="28"/>
      <c r="AV118" s="37"/>
      <c r="AW118" s="38"/>
      <c r="AX118" s="28"/>
      <c r="AY118" s="37"/>
      <c r="AZ118" s="38"/>
      <c r="BA118" s="28"/>
      <c r="BB118" s="37"/>
      <c r="BC118" s="3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</row>
    <row r="119" spans="1:75" ht="12.75" customHeight="1">
      <c r="A119" s="37"/>
      <c r="B119" s="37"/>
      <c r="C119" s="37"/>
      <c r="D119" s="37"/>
      <c r="E119" s="37"/>
      <c r="F119" s="38"/>
      <c r="G119" s="28"/>
      <c r="H119" s="37"/>
      <c r="I119" s="38"/>
      <c r="J119" s="28"/>
      <c r="K119" s="28"/>
      <c r="L119" s="28"/>
      <c r="M119" s="38"/>
      <c r="N119" s="38"/>
      <c r="O119" s="37"/>
      <c r="P119" s="38"/>
      <c r="Q119" s="28"/>
      <c r="R119" s="37"/>
      <c r="S119" s="38"/>
      <c r="T119" s="28"/>
      <c r="U119" s="28"/>
      <c r="V119" s="28"/>
      <c r="W119" s="38"/>
      <c r="X119" s="38"/>
      <c r="Y119" s="37"/>
      <c r="Z119" s="38"/>
      <c r="AA119" s="28"/>
      <c r="AB119" s="28"/>
      <c r="AC119" s="28"/>
      <c r="AD119" s="38"/>
      <c r="AE119" s="38"/>
      <c r="AF119" s="28"/>
      <c r="AG119" s="28"/>
      <c r="AH119" s="38"/>
      <c r="AI119" s="38"/>
      <c r="AJ119" s="37"/>
      <c r="AK119" s="38"/>
      <c r="AL119" s="28"/>
      <c r="AM119" s="37"/>
      <c r="AN119" s="38"/>
      <c r="AO119" s="28"/>
      <c r="AP119" s="37"/>
      <c r="AQ119" s="38"/>
      <c r="AR119" s="28"/>
      <c r="AS119" s="37"/>
      <c r="AT119" s="38"/>
      <c r="AU119" s="28"/>
      <c r="AV119" s="37"/>
      <c r="AW119" s="38"/>
      <c r="AX119" s="28"/>
      <c r="AY119" s="37"/>
      <c r="AZ119" s="38"/>
      <c r="BA119" s="28"/>
      <c r="BB119" s="37"/>
      <c r="BC119" s="3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</row>
    <row r="120" spans="1:75" ht="12.75" customHeight="1">
      <c r="A120" s="37"/>
      <c r="B120" s="37"/>
      <c r="C120" s="37"/>
      <c r="D120" s="37"/>
      <c r="E120" s="37"/>
      <c r="F120" s="38"/>
      <c r="G120" s="28"/>
      <c r="H120" s="37"/>
      <c r="I120" s="38"/>
      <c r="J120" s="28"/>
      <c r="K120" s="28"/>
      <c r="L120" s="28"/>
      <c r="M120" s="38"/>
      <c r="N120" s="38"/>
      <c r="O120" s="37"/>
      <c r="P120" s="38"/>
      <c r="Q120" s="28"/>
      <c r="R120" s="37"/>
      <c r="S120" s="38"/>
      <c r="T120" s="28"/>
      <c r="U120" s="28"/>
      <c r="V120" s="28"/>
      <c r="W120" s="38"/>
      <c r="X120" s="38"/>
      <c r="Y120" s="37"/>
      <c r="Z120" s="38"/>
      <c r="AA120" s="28"/>
      <c r="AB120" s="28"/>
      <c r="AC120" s="28"/>
      <c r="AD120" s="38"/>
      <c r="AE120" s="38"/>
      <c r="AF120" s="28"/>
      <c r="AG120" s="28"/>
      <c r="AH120" s="38"/>
      <c r="AI120" s="38"/>
      <c r="AJ120" s="37"/>
      <c r="AK120" s="38"/>
      <c r="AL120" s="28"/>
      <c r="AM120" s="37"/>
      <c r="AN120" s="38"/>
      <c r="AO120" s="28"/>
      <c r="AP120" s="37"/>
      <c r="AQ120" s="38"/>
      <c r="AR120" s="28"/>
      <c r="AS120" s="37"/>
      <c r="AT120" s="38"/>
      <c r="AU120" s="28"/>
      <c r="AV120" s="37"/>
      <c r="AW120" s="38"/>
      <c r="AX120" s="28"/>
      <c r="AY120" s="37"/>
      <c r="AZ120" s="38"/>
      <c r="BA120" s="28"/>
      <c r="BB120" s="37"/>
      <c r="BC120" s="3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</row>
    <row r="121" spans="1:75" ht="12.75" customHeight="1">
      <c r="A121" s="37"/>
      <c r="B121" s="37"/>
      <c r="C121" s="37"/>
      <c r="D121" s="37"/>
      <c r="E121" s="37"/>
      <c r="F121" s="38"/>
      <c r="G121" s="28"/>
      <c r="H121" s="37"/>
      <c r="I121" s="38"/>
      <c r="J121" s="28"/>
      <c r="K121" s="28"/>
      <c r="L121" s="28"/>
      <c r="M121" s="38"/>
      <c r="N121" s="38"/>
      <c r="O121" s="37"/>
      <c r="P121" s="38"/>
      <c r="Q121" s="28"/>
      <c r="R121" s="37"/>
      <c r="S121" s="38"/>
      <c r="T121" s="28"/>
      <c r="U121" s="28"/>
      <c r="V121" s="28"/>
      <c r="W121" s="38"/>
      <c r="X121" s="38"/>
      <c r="Y121" s="37"/>
      <c r="Z121" s="38"/>
      <c r="AA121" s="28"/>
      <c r="AB121" s="28"/>
      <c r="AC121" s="28"/>
      <c r="AD121" s="38"/>
      <c r="AE121" s="38"/>
      <c r="AF121" s="28"/>
      <c r="AG121" s="28"/>
      <c r="AH121" s="38"/>
      <c r="AI121" s="38"/>
      <c r="AJ121" s="37"/>
      <c r="AK121" s="38"/>
      <c r="AL121" s="28"/>
      <c r="AM121" s="37"/>
      <c r="AN121" s="38"/>
      <c r="AO121" s="28"/>
      <c r="AP121" s="37"/>
      <c r="AQ121" s="38"/>
      <c r="AR121" s="28"/>
      <c r="AS121" s="37"/>
      <c r="AT121" s="38"/>
      <c r="AU121" s="28"/>
      <c r="AV121" s="37"/>
      <c r="AW121" s="38"/>
      <c r="AX121" s="28"/>
      <c r="AY121" s="37"/>
      <c r="AZ121" s="38"/>
      <c r="BA121" s="28"/>
      <c r="BB121" s="37"/>
      <c r="BC121" s="3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</row>
    <row r="122" spans="1:75" ht="12.75" customHeight="1">
      <c r="A122" s="37"/>
      <c r="B122" s="37"/>
      <c r="C122" s="37"/>
      <c r="D122" s="37"/>
      <c r="E122" s="37"/>
      <c r="F122" s="38"/>
      <c r="G122" s="28"/>
      <c r="H122" s="37"/>
      <c r="I122" s="38"/>
      <c r="J122" s="28"/>
      <c r="K122" s="28"/>
      <c r="L122" s="28"/>
      <c r="M122" s="38"/>
      <c r="N122" s="38"/>
      <c r="O122" s="37"/>
      <c r="P122" s="38"/>
      <c r="Q122" s="28"/>
      <c r="R122" s="37"/>
      <c r="S122" s="38"/>
      <c r="T122" s="28"/>
      <c r="U122" s="28"/>
      <c r="V122" s="28"/>
      <c r="W122" s="38"/>
      <c r="X122" s="38"/>
      <c r="Y122" s="37"/>
      <c r="Z122" s="38"/>
      <c r="AA122" s="28"/>
      <c r="AB122" s="28"/>
      <c r="AC122" s="28"/>
      <c r="AD122" s="38"/>
      <c r="AE122" s="38"/>
      <c r="AF122" s="28"/>
      <c r="AG122" s="28"/>
      <c r="AH122" s="38"/>
      <c r="AI122" s="38"/>
      <c r="AJ122" s="37"/>
      <c r="AK122" s="38"/>
      <c r="AL122" s="28"/>
      <c r="AM122" s="37"/>
      <c r="AN122" s="38"/>
      <c r="AO122" s="28"/>
      <c r="AP122" s="37"/>
      <c r="AQ122" s="38"/>
      <c r="AR122" s="28"/>
      <c r="AS122" s="37"/>
      <c r="AT122" s="38"/>
      <c r="AU122" s="28"/>
      <c r="AV122" s="37"/>
      <c r="AW122" s="38"/>
      <c r="AX122" s="28"/>
      <c r="AY122" s="37"/>
      <c r="AZ122" s="38"/>
      <c r="BA122" s="28"/>
      <c r="BB122" s="37"/>
      <c r="BC122" s="3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</row>
    <row r="123" spans="1:75" ht="12.75" customHeight="1">
      <c r="A123" s="37"/>
      <c r="B123" s="37"/>
      <c r="C123" s="37"/>
      <c r="D123" s="37"/>
      <c r="E123" s="37"/>
      <c r="F123" s="38"/>
      <c r="G123" s="28"/>
      <c r="H123" s="37"/>
      <c r="I123" s="38"/>
      <c r="J123" s="28"/>
      <c r="K123" s="28"/>
      <c r="L123" s="28"/>
      <c r="M123" s="38"/>
      <c r="N123" s="38"/>
      <c r="O123" s="37"/>
      <c r="P123" s="38"/>
      <c r="Q123" s="28"/>
      <c r="R123" s="37"/>
      <c r="S123" s="38"/>
      <c r="T123" s="28"/>
      <c r="U123" s="28"/>
      <c r="V123" s="28"/>
      <c r="W123" s="38"/>
      <c r="X123" s="38"/>
      <c r="Y123" s="37"/>
      <c r="Z123" s="38"/>
      <c r="AA123" s="28"/>
      <c r="AB123" s="28"/>
      <c r="AC123" s="28"/>
      <c r="AD123" s="38"/>
      <c r="AE123" s="38"/>
      <c r="AF123" s="28"/>
      <c r="AG123" s="28"/>
      <c r="AH123" s="38"/>
      <c r="AI123" s="38"/>
      <c r="AJ123" s="37"/>
      <c r="AK123" s="38"/>
      <c r="AL123" s="28"/>
      <c r="AM123" s="37"/>
      <c r="AN123" s="38"/>
      <c r="AO123" s="28"/>
      <c r="AP123" s="37"/>
      <c r="AQ123" s="38"/>
      <c r="AR123" s="28"/>
      <c r="AS123" s="37"/>
      <c r="AT123" s="38"/>
      <c r="AU123" s="28"/>
      <c r="AV123" s="37"/>
      <c r="AW123" s="38"/>
      <c r="AX123" s="28"/>
      <c r="AY123" s="37"/>
      <c r="AZ123" s="38"/>
      <c r="BA123" s="28"/>
      <c r="BB123" s="37"/>
      <c r="BC123" s="3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</row>
    <row r="124" spans="1:75" ht="12.75" customHeight="1">
      <c r="A124" s="37"/>
      <c r="B124" s="37"/>
      <c r="C124" s="37"/>
      <c r="D124" s="37"/>
      <c r="E124" s="37"/>
      <c r="F124" s="38"/>
      <c r="G124" s="28"/>
      <c r="H124" s="37"/>
      <c r="I124" s="38"/>
      <c r="J124" s="28"/>
      <c r="K124" s="28"/>
      <c r="L124" s="28"/>
      <c r="M124" s="38"/>
      <c r="N124" s="38"/>
      <c r="O124" s="37"/>
      <c r="P124" s="38"/>
      <c r="Q124" s="28"/>
      <c r="R124" s="37"/>
      <c r="S124" s="38"/>
      <c r="T124" s="28"/>
      <c r="U124" s="28"/>
      <c r="V124" s="28"/>
      <c r="W124" s="38"/>
      <c r="X124" s="38"/>
      <c r="Y124" s="37"/>
      <c r="Z124" s="38"/>
      <c r="AA124" s="28"/>
      <c r="AB124" s="28"/>
      <c r="AC124" s="28"/>
      <c r="AD124" s="38"/>
      <c r="AE124" s="38"/>
      <c r="AF124" s="28"/>
      <c r="AG124" s="28"/>
      <c r="AH124" s="38"/>
      <c r="AI124" s="38"/>
      <c r="AJ124" s="37"/>
      <c r="AK124" s="38"/>
      <c r="AL124" s="28"/>
      <c r="AM124" s="37"/>
      <c r="AN124" s="38"/>
      <c r="AO124" s="28"/>
      <c r="AP124" s="37"/>
      <c r="AQ124" s="38"/>
      <c r="AR124" s="28"/>
      <c r="AS124" s="37"/>
      <c r="AT124" s="38"/>
      <c r="AU124" s="28"/>
      <c r="AV124" s="37"/>
      <c r="AW124" s="38"/>
      <c r="AX124" s="28"/>
      <c r="AY124" s="37"/>
      <c r="AZ124" s="38"/>
      <c r="BA124" s="28"/>
      <c r="BB124" s="37"/>
      <c r="BC124" s="3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</row>
    <row r="125" spans="1:75" ht="12.75" customHeight="1">
      <c r="A125" s="37"/>
      <c r="B125" s="37"/>
      <c r="C125" s="37"/>
      <c r="D125" s="37"/>
      <c r="E125" s="37"/>
      <c r="F125" s="38"/>
      <c r="G125" s="28"/>
      <c r="H125" s="37"/>
      <c r="I125" s="38"/>
      <c r="J125" s="28"/>
      <c r="K125" s="28"/>
      <c r="L125" s="28"/>
      <c r="M125" s="38"/>
      <c r="N125" s="38"/>
      <c r="O125" s="37"/>
      <c r="P125" s="38"/>
      <c r="Q125" s="28"/>
      <c r="R125" s="37"/>
      <c r="S125" s="38"/>
      <c r="T125" s="28"/>
      <c r="U125" s="28"/>
      <c r="V125" s="28"/>
      <c r="W125" s="38"/>
      <c r="X125" s="38"/>
      <c r="Y125" s="37"/>
      <c r="Z125" s="38"/>
      <c r="AA125" s="28"/>
      <c r="AB125" s="28"/>
      <c r="AC125" s="28"/>
      <c r="AD125" s="38"/>
      <c r="AE125" s="38"/>
      <c r="AF125" s="28"/>
      <c r="AG125" s="28"/>
      <c r="AH125" s="38"/>
      <c r="AI125" s="38"/>
      <c r="AJ125" s="37"/>
      <c r="AK125" s="38"/>
      <c r="AL125" s="28"/>
      <c r="AM125" s="37"/>
      <c r="AN125" s="38"/>
      <c r="AO125" s="28"/>
      <c r="AP125" s="37"/>
      <c r="AQ125" s="38"/>
      <c r="AR125" s="28"/>
      <c r="AS125" s="37"/>
      <c r="AT125" s="38"/>
      <c r="AU125" s="28"/>
      <c r="AV125" s="37"/>
      <c r="AW125" s="38"/>
      <c r="AX125" s="28"/>
      <c r="AY125" s="37"/>
      <c r="AZ125" s="38"/>
      <c r="BA125" s="28"/>
      <c r="BB125" s="37"/>
      <c r="BC125" s="3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</row>
    <row r="126" spans="1:75" ht="12.75" customHeight="1">
      <c r="A126" s="37"/>
      <c r="B126" s="37"/>
      <c r="C126" s="37"/>
      <c r="D126" s="37"/>
      <c r="E126" s="37"/>
      <c r="F126" s="38"/>
      <c r="G126" s="28"/>
      <c r="H126" s="37"/>
      <c r="I126" s="38"/>
      <c r="J126" s="28"/>
      <c r="K126" s="28"/>
      <c r="L126" s="28"/>
      <c r="M126" s="38"/>
      <c r="N126" s="38"/>
      <c r="O126" s="37"/>
      <c r="P126" s="38"/>
      <c r="Q126" s="28"/>
      <c r="R126" s="37"/>
      <c r="S126" s="38"/>
      <c r="T126" s="28"/>
      <c r="U126" s="28"/>
      <c r="V126" s="28"/>
      <c r="W126" s="38"/>
      <c r="X126" s="38"/>
      <c r="Y126" s="37"/>
      <c r="Z126" s="38"/>
      <c r="AA126" s="28"/>
      <c r="AB126" s="28"/>
      <c r="AC126" s="28"/>
      <c r="AD126" s="38"/>
      <c r="AE126" s="38"/>
      <c r="AF126" s="28"/>
      <c r="AG126" s="28"/>
      <c r="AH126" s="38"/>
      <c r="AI126" s="38"/>
      <c r="AJ126" s="37"/>
      <c r="AK126" s="38"/>
      <c r="AL126" s="28"/>
      <c r="AM126" s="37"/>
      <c r="AN126" s="38"/>
      <c r="AO126" s="28"/>
      <c r="AP126" s="37"/>
      <c r="AQ126" s="38"/>
      <c r="AR126" s="28"/>
      <c r="AS126" s="37"/>
      <c r="AT126" s="38"/>
      <c r="AU126" s="28"/>
      <c r="AV126" s="37"/>
      <c r="AW126" s="38"/>
      <c r="AX126" s="28"/>
      <c r="AY126" s="37"/>
      <c r="AZ126" s="38"/>
      <c r="BA126" s="28"/>
      <c r="BB126" s="37"/>
      <c r="BC126" s="3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</row>
    <row r="127" spans="1:75" ht="12.75" customHeight="1">
      <c r="A127" s="37"/>
      <c r="B127" s="37"/>
      <c r="C127" s="37"/>
      <c r="D127" s="37"/>
      <c r="E127" s="37"/>
      <c r="F127" s="38"/>
      <c r="G127" s="28"/>
      <c r="H127" s="37"/>
      <c r="I127" s="38"/>
      <c r="J127" s="28"/>
      <c r="K127" s="28"/>
      <c r="L127" s="28"/>
      <c r="M127" s="38"/>
      <c r="N127" s="38"/>
      <c r="O127" s="37"/>
      <c r="P127" s="38"/>
      <c r="Q127" s="28"/>
      <c r="R127" s="37"/>
      <c r="S127" s="38"/>
      <c r="T127" s="28"/>
      <c r="U127" s="28"/>
      <c r="V127" s="28"/>
      <c r="W127" s="38"/>
      <c r="X127" s="38"/>
      <c r="Y127" s="37"/>
      <c r="Z127" s="38"/>
      <c r="AA127" s="28"/>
      <c r="AB127" s="28"/>
      <c r="AC127" s="28"/>
      <c r="AD127" s="38"/>
      <c r="AE127" s="38"/>
      <c r="AF127" s="28"/>
      <c r="AG127" s="28"/>
      <c r="AH127" s="38"/>
      <c r="AI127" s="38"/>
      <c r="AJ127" s="37"/>
      <c r="AK127" s="38"/>
      <c r="AL127" s="28"/>
      <c r="AM127" s="37"/>
      <c r="AN127" s="38"/>
      <c r="AO127" s="28"/>
      <c r="AP127" s="37"/>
      <c r="AQ127" s="38"/>
      <c r="AR127" s="28"/>
      <c r="AS127" s="37"/>
      <c r="AT127" s="38"/>
      <c r="AU127" s="28"/>
      <c r="AV127" s="37"/>
      <c r="AW127" s="38"/>
      <c r="AX127" s="28"/>
      <c r="AY127" s="37"/>
      <c r="AZ127" s="38"/>
      <c r="BA127" s="28"/>
      <c r="BB127" s="37"/>
      <c r="BC127" s="3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</row>
    <row r="128" spans="1:75" ht="12.75" customHeight="1">
      <c r="A128" s="37"/>
      <c r="B128" s="37"/>
      <c r="C128" s="37"/>
      <c r="D128" s="37"/>
      <c r="E128" s="37"/>
      <c r="F128" s="38"/>
      <c r="G128" s="28"/>
      <c r="H128" s="37"/>
      <c r="I128" s="38"/>
      <c r="J128" s="28"/>
      <c r="K128" s="28"/>
      <c r="L128" s="28"/>
      <c r="M128" s="38"/>
      <c r="N128" s="38"/>
      <c r="O128" s="37"/>
      <c r="P128" s="38"/>
      <c r="Q128" s="28"/>
      <c r="R128" s="37"/>
      <c r="S128" s="38"/>
      <c r="T128" s="28"/>
      <c r="U128" s="28"/>
      <c r="V128" s="28"/>
      <c r="W128" s="38"/>
      <c r="X128" s="38"/>
      <c r="Y128" s="37"/>
      <c r="Z128" s="38"/>
      <c r="AA128" s="28"/>
      <c r="AB128" s="28"/>
      <c r="AC128" s="28"/>
      <c r="AD128" s="38"/>
      <c r="AE128" s="38"/>
      <c r="AF128" s="28"/>
      <c r="AG128" s="28"/>
      <c r="AH128" s="38"/>
      <c r="AI128" s="38"/>
      <c r="AJ128" s="37"/>
      <c r="AK128" s="38"/>
      <c r="AL128" s="28"/>
      <c r="AM128" s="37"/>
      <c r="AN128" s="38"/>
      <c r="AO128" s="28"/>
      <c r="AP128" s="37"/>
      <c r="AQ128" s="38"/>
      <c r="AR128" s="28"/>
      <c r="AS128" s="37"/>
      <c r="AT128" s="38"/>
      <c r="AU128" s="28"/>
      <c r="AV128" s="37"/>
      <c r="AW128" s="38"/>
      <c r="AX128" s="28"/>
      <c r="AY128" s="37"/>
      <c r="AZ128" s="38"/>
      <c r="BA128" s="28"/>
      <c r="BB128" s="37"/>
      <c r="BC128" s="3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</row>
    <row r="129" spans="1:75" ht="12.75" customHeight="1">
      <c r="A129" s="37"/>
      <c r="B129" s="37"/>
      <c r="C129" s="37"/>
      <c r="D129" s="37"/>
      <c r="E129" s="37"/>
      <c r="F129" s="38"/>
      <c r="G129" s="28"/>
      <c r="H129" s="37"/>
      <c r="I129" s="38"/>
      <c r="J129" s="28"/>
      <c r="K129" s="28"/>
      <c r="L129" s="28"/>
      <c r="M129" s="38"/>
      <c r="N129" s="38"/>
      <c r="O129" s="37"/>
      <c r="P129" s="38"/>
      <c r="Q129" s="28"/>
      <c r="R129" s="37"/>
      <c r="S129" s="38"/>
      <c r="T129" s="28"/>
      <c r="U129" s="28"/>
      <c r="V129" s="28"/>
      <c r="W129" s="38"/>
      <c r="X129" s="38"/>
      <c r="Y129" s="37"/>
      <c r="Z129" s="38"/>
      <c r="AA129" s="28"/>
      <c r="AB129" s="28"/>
      <c r="AC129" s="28"/>
      <c r="AD129" s="38"/>
      <c r="AE129" s="38"/>
      <c r="AF129" s="28"/>
      <c r="AG129" s="28"/>
      <c r="AH129" s="38"/>
      <c r="AI129" s="38"/>
      <c r="AJ129" s="37"/>
      <c r="AK129" s="38"/>
      <c r="AL129" s="28"/>
      <c r="AM129" s="37"/>
      <c r="AN129" s="38"/>
      <c r="AO129" s="28"/>
      <c r="AP129" s="37"/>
      <c r="AQ129" s="38"/>
      <c r="AR129" s="28"/>
      <c r="AS129" s="37"/>
      <c r="AT129" s="38"/>
      <c r="AU129" s="28"/>
      <c r="AV129" s="37"/>
      <c r="AW129" s="38"/>
      <c r="AX129" s="28"/>
      <c r="AY129" s="37"/>
      <c r="AZ129" s="38"/>
      <c r="BA129" s="28"/>
      <c r="BB129" s="37"/>
      <c r="BC129" s="3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</row>
    <row r="130" spans="1:75" ht="12.75" customHeight="1">
      <c r="A130" s="37"/>
      <c r="B130" s="37"/>
      <c r="C130" s="37"/>
      <c r="D130" s="37"/>
      <c r="E130" s="37"/>
      <c r="F130" s="38"/>
      <c r="G130" s="28"/>
      <c r="H130" s="37"/>
      <c r="I130" s="38"/>
      <c r="J130" s="28"/>
      <c r="K130" s="28"/>
      <c r="L130" s="28"/>
      <c r="M130" s="38"/>
      <c r="N130" s="38"/>
      <c r="O130" s="37"/>
      <c r="P130" s="38"/>
      <c r="Q130" s="28"/>
      <c r="R130" s="37"/>
      <c r="S130" s="38"/>
      <c r="T130" s="28"/>
      <c r="U130" s="28"/>
      <c r="V130" s="28"/>
      <c r="W130" s="38"/>
      <c r="X130" s="38"/>
      <c r="Y130" s="37"/>
      <c r="Z130" s="38"/>
      <c r="AA130" s="28"/>
      <c r="AB130" s="28"/>
      <c r="AC130" s="28"/>
      <c r="AD130" s="38"/>
      <c r="AE130" s="38"/>
      <c r="AF130" s="28"/>
      <c r="AG130" s="28"/>
      <c r="AH130" s="38"/>
      <c r="AI130" s="38"/>
      <c r="AJ130" s="37"/>
      <c r="AK130" s="38"/>
      <c r="AL130" s="28"/>
      <c r="AM130" s="37"/>
      <c r="AN130" s="38"/>
      <c r="AO130" s="28"/>
      <c r="AP130" s="37"/>
      <c r="AQ130" s="38"/>
      <c r="AR130" s="28"/>
      <c r="AS130" s="37"/>
      <c r="AT130" s="38"/>
      <c r="AU130" s="28"/>
      <c r="AV130" s="37"/>
      <c r="AW130" s="38"/>
      <c r="AX130" s="28"/>
      <c r="AY130" s="37"/>
      <c r="AZ130" s="38"/>
      <c r="BA130" s="28"/>
      <c r="BB130" s="37"/>
      <c r="BC130" s="3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</row>
    <row r="131" spans="1:75" ht="12.75" customHeight="1">
      <c r="A131" s="37"/>
      <c r="B131" s="37"/>
      <c r="C131" s="37"/>
      <c r="D131" s="37"/>
      <c r="E131" s="37"/>
      <c r="F131" s="38"/>
      <c r="G131" s="28"/>
      <c r="H131" s="37"/>
      <c r="I131" s="38"/>
      <c r="J131" s="28"/>
      <c r="K131" s="28"/>
      <c r="L131" s="28"/>
      <c r="M131" s="38"/>
      <c r="N131" s="38"/>
      <c r="O131" s="37"/>
      <c r="P131" s="38"/>
      <c r="Q131" s="28"/>
      <c r="R131" s="37"/>
      <c r="S131" s="38"/>
      <c r="T131" s="28"/>
      <c r="U131" s="28"/>
      <c r="V131" s="28"/>
      <c r="W131" s="38"/>
      <c r="X131" s="38"/>
      <c r="Y131" s="37"/>
      <c r="Z131" s="38"/>
      <c r="AA131" s="28"/>
      <c r="AB131" s="28"/>
      <c r="AC131" s="28"/>
      <c r="AD131" s="38"/>
      <c r="AE131" s="38"/>
      <c r="AF131" s="28"/>
      <c r="AG131" s="28"/>
      <c r="AH131" s="38"/>
      <c r="AI131" s="38"/>
      <c r="AJ131" s="37"/>
      <c r="AK131" s="38"/>
      <c r="AL131" s="28"/>
      <c r="AM131" s="37"/>
      <c r="AN131" s="38"/>
      <c r="AO131" s="28"/>
      <c r="AP131" s="37"/>
      <c r="AQ131" s="38"/>
      <c r="AR131" s="28"/>
      <c r="AS131" s="37"/>
      <c r="AT131" s="38"/>
      <c r="AU131" s="28"/>
      <c r="AV131" s="37"/>
      <c r="AW131" s="38"/>
      <c r="AX131" s="28"/>
      <c r="AY131" s="37"/>
      <c r="AZ131" s="38"/>
      <c r="BA131" s="28"/>
      <c r="BB131" s="37"/>
      <c r="BC131" s="3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</row>
    <row r="132" spans="1:75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</row>
    <row r="133" spans="1:75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</row>
    <row r="134" spans="1:75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</row>
    <row r="135" spans="1:7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</row>
    <row r="136" spans="1:75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</row>
    <row r="137" spans="1:75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</row>
    <row r="138" spans="1:75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</row>
    <row r="139" spans="1:75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</row>
    <row r="140" spans="1:75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</row>
    <row r="141" spans="1:75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</row>
    <row r="142" spans="1:75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</row>
    <row r="143" spans="1:75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</row>
    <row r="144" spans="1:75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</row>
    <row r="145" spans="1:75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</row>
    <row r="146" spans="1:75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</row>
    <row r="147" spans="1:75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</row>
    <row r="148" spans="1:75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</row>
    <row r="149" spans="1:75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</row>
    <row r="150" spans="1:75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</row>
    <row r="151" spans="1:75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</row>
    <row r="152" spans="1:75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</row>
    <row r="153" spans="1:75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</row>
    <row r="154" spans="1:75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</row>
    <row r="155" spans="1:75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</row>
    <row r="156" spans="1:75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</row>
    <row r="157" spans="1:75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</row>
    <row r="158" spans="1:75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</row>
    <row r="159" spans="1:75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</row>
    <row r="160" spans="1:75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</row>
    <row r="161" spans="1:75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</row>
    <row r="162" spans="1:75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</row>
    <row r="163" spans="1:75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</row>
    <row r="164" spans="1:75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</row>
    <row r="165" spans="1:75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</row>
    <row r="166" spans="1:75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</row>
    <row r="167" spans="1:75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</row>
    <row r="168" spans="1:75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</row>
    <row r="169" spans="1:75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</row>
    <row r="170" spans="1:75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</row>
    <row r="171" spans="1:75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</row>
    <row r="172" spans="1:75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</row>
    <row r="173" spans="1:75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</row>
    <row r="174" spans="1:75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</row>
    <row r="175" spans="1:75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</row>
    <row r="176" spans="1:75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</row>
    <row r="177" spans="1:75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</row>
    <row r="178" spans="1:75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</row>
    <row r="179" spans="1:75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</row>
    <row r="180" spans="1:75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</row>
    <row r="181" spans="1:75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</row>
    <row r="182" spans="1:75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</row>
    <row r="183" spans="1:75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</row>
    <row r="184" spans="1:75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</row>
    <row r="185" spans="1:75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</row>
    <row r="186" spans="1:75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</row>
    <row r="187" spans="1:75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</row>
    <row r="188" spans="1:75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</row>
    <row r="189" spans="1:75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</row>
    <row r="190" spans="1:75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</row>
    <row r="191" spans="1:75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</row>
    <row r="192" spans="1:75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</row>
    <row r="193" spans="1:75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</row>
    <row r="194" spans="1:75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</row>
    <row r="195" spans="1:75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</row>
    <row r="196" spans="1:75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</row>
    <row r="197" spans="1:75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</row>
    <row r="198" spans="1:75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</row>
    <row r="199" spans="1:75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</row>
    <row r="200" spans="1:75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</row>
    <row r="201" spans="1:75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</row>
    <row r="202" spans="1:75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</row>
    <row r="203" spans="1:75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</row>
    <row r="204" spans="1:75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</row>
    <row r="205" spans="1:75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</row>
    <row r="206" spans="1:75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</row>
    <row r="207" spans="1:75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</row>
    <row r="208" spans="1:75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</row>
    <row r="209" spans="1:75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</row>
    <row r="210" spans="1:75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</row>
    <row r="211" spans="1:75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</row>
    <row r="212" spans="1:75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</row>
    <row r="213" spans="1:75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</row>
    <row r="214" spans="1:75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</row>
    <row r="215" spans="1:75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</row>
    <row r="216" spans="1:75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</row>
    <row r="217" spans="1:75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</row>
    <row r="218" spans="1:75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</row>
    <row r="219" spans="1:75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</row>
    <row r="220" spans="1:75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</row>
    <row r="221" spans="1:75" ht="12.75" customHeight="1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</row>
    <row r="222" spans="1:75" ht="12.75" customHeight="1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</row>
    <row r="223" spans="1:75" ht="12.75" customHeight="1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</row>
    <row r="224" spans="1:75" ht="12.75" customHeight="1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</row>
    <row r="225" spans="1:75" ht="12.75" customHeight="1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</row>
    <row r="226" spans="1:75" ht="12.75" customHeight="1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</row>
    <row r="227" spans="1:75" ht="12.75" customHeight="1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</row>
    <row r="228" spans="1:75" ht="12.75" customHeight="1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</row>
    <row r="229" spans="1:75" ht="12.75" customHeight="1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</row>
    <row r="230" spans="1:75" ht="12.75" customHeight="1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</row>
    <row r="231" spans="1:75" ht="12.75" customHeight="1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</row>
    <row r="232" spans="1:75" ht="12.75" customHeight="1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</row>
    <row r="233" spans="1:75" ht="12.75" customHeight="1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</row>
    <row r="234" spans="1:75" ht="12.75" customHeight="1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</row>
    <row r="235" spans="1:75" ht="12.75" customHeight="1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</row>
    <row r="236" spans="1:75" ht="12.75" customHeight="1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</row>
    <row r="237" spans="1:75" ht="12.75" customHeight="1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</row>
    <row r="238" spans="1:75" ht="12.75" customHeight="1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</row>
    <row r="239" spans="1:75" ht="12.75" customHeight="1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</row>
    <row r="240" spans="1:75" ht="12.75" customHeight="1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</row>
    <row r="241" spans="1:75" ht="12.75" customHeight="1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</row>
    <row r="242" spans="1:75" ht="12.75" customHeight="1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</row>
    <row r="243" spans="1:75" ht="12.75" customHeight="1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</row>
    <row r="244" spans="1:75" ht="12.75" customHeight="1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</row>
    <row r="245" spans="1:75" ht="12.75" customHeight="1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</row>
    <row r="246" spans="1:75" ht="12.75" customHeight="1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</row>
    <row r="247" spans="1:75" ht="12.75" customHeight="1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</row>
    <row r="248" spans="1:75" ht="12.75" customHeight="1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</row>
    <row r="249" spans="1:75" ht="12.75" customHeight="1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</row>
    <row r="250" spans="1:75" ht="12.75" customHeight="1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</row>
    <row r="251" spans="1:75" ht="12.75" customHeight="1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</row>
    <row r="252" spans="1:75" ht="12.75" customHeight="1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</row>
    <row r="253" spans="1:75" ht="12.75" customHeight="1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</row>
    <row r="254" spans="1:75" ht="12.75" customHeight="1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</row>
    <row r="255" spans="1:75" ht="12.75" customHeight="1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</row>
    <row r="256" spans="1:75" ht="12.75" customHeight="1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</row>
    <row r="257" spans="1:75" ht="12.75" customHeight="1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</row>
    <row r="258" spans="1:75" ht="12.75" customHeight="1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</row>
    <row r="259" spans="1:75" ht="12.75" customHeight="1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</row>
    <row r="260" spans="1:75" ht="12.75" customHeight="1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</row>
    <row r="261" spans="1:75" ht="12.75" customHeight="1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</row>
    <row r="262" spans="1:75" ht="12.75" customHeight="1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</row>
    <row r="263" spans="1:75" ht="12.75" customHeight="1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</row>
    <row r="264" spans="1:75" ht="12.75" customHeight="1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</row>
    <row r="265" spans="1:75" ht="12.75" customHeight="1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</row>
    <row r="266" spans="1:75" ht="12.75" customHeight="1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</row>
    <row r="267" spans="1:75" ht="12.75" customHeight="1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</row>
    <row r="268" spans="1:75" ht="12.75" customHeight="1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</row>
    <row r="269" spans="1:75" ht="12.75" customHeight="1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</row>
    <row r="270" spans="1:75" ht="12.75" customHeight="1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</row>
    <row r="271" spans="1:75" ht="12.75" customHeight="1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</row>
    <row r="272" spans="1:75" ht="12.75" customHeight="1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</row>
    <row r="273" spans="1:75" ht="12.75" customHeight="1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</row>
    <row r="274" spans="1:75" ht="12.75" customHeight="1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</row>
    <row r="275" spans="1:75" ht="12.75" customHeight="1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</row>
    <row r="276" spans="1:75" ht="12.75" customHeight="1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</row>
    <row r="277" spans="1:75" ht="12.75" customHeight="1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</row>
    <row r="278" spans="1:75" ht="12.75" customHeight="1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</row>
    <row r="279" spans="1:75" ht="12.75" customHeight="1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</row>
    <row r="280" spans="1:75" ht="12.75" customHeight="1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</row>
    <row r="281" spans="1:75" ht="12.75" customHeight="1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</row>
    <row r="282" spans="1:75" ht="12.75" customHeight="1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</row>
    <row r="283" spans="1:75" ht="12.75" customHeight="1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</row>
    <row r="284" spans="1:75" ht="12.75" customHeight="1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</row>
    <row r="285" spans="1:75" ht="12.75" customHeight="1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</row>
    <row r="286" spans="1:75" ht="12.75" customHeight="1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</row>
    <row r="287" spans="1:75" ht="12.75" customHeight="1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</row>
    <row r="288" spans="1:75" ht="12.75" customHeight="1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</row>
    <row r="289" spans="1:75" ht="12.75" customHeight="1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</row>
    <row r="290" spans="1:75" ht="12.75" customHeight="1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</row>
    <row r="291" spans="1:75" ht="12.75" customHeight="1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</row>
    <row r="292" spans="1:75" ht="12.75" customHeight="1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</row>
    <row r="293" spans="1:75" ht="12.75" customHeight="1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</row>
    <row r="294" spans="1:75" ht="12.75" customHeight="1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</row>
    <row r="295" spans="1:75" ht="12.75" customHeight="1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</row>
    <row r="296" spans="1:75" ht="12.75" customHeight="1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</row>
    <row r="297" spans="1:75" ht="12.75" customHeight="1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</row>
    <row r="298" spans="1:75" ht="12.75" customHeight="1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</row>
    <row r="299" spans="1:75" ht="12.75" customHeight="1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</row>
    <row r="300" spans="1:75" ht="12.75" customHeight="1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</row>
    <row r="301" spans="1:75" ht="12.75" customHeight="1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</row>
    <row r="302" spans="1:75" ht="12.75" customHeight="1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</row>
    <row r="303" spans="1:75" ht="12.75" customHeight="1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</row>
    <row r="304" spans="1:75" ht="12.75" customHeight="1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</row>
    <row r="305" spans="1:75" ht="12.75" customHeight="1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</row>
    <row r="306" spans="1:75" ht="12.75" customHeight="1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</row>
    <row r="307" spans="1:75" ht="12.75" customHeight="1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</row>
    <row r="308" spans="1:75" ht="12.75" customHeight="1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</row>
    <row r="309" spans="1:75" ht="12.75" customHeight="1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</row>
    <row r="310" spans="1:75" ht="12.75" customHeight="1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</row>
    <row r="311" spans="1:75" ht="12.75" customHeight="1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</row>
    <row r="312" spans="1:75" ht="12.75" customHeight="1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</row>
    <row r="313" spans="1:75" ht="12.75" customHeight="1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</row>
    <row r="314" spans="1:75" ht="12.75" customHeight="1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</row>
    <row r="315" spans="1:75" ht="12.75" customHeight="1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</row>
    <row r="316" spans="1:75" ht="12.75" customHeight="1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</row>
    <row r="317" spans="1:75" ht="12.75" customHeight="1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</row>
    <row r="318" spans="1:75" ht="12.75" customHeight="1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</row>
    <row r="319" spans="1:75" ht="12.75" customHeight="1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</row>
    <row r="320" spans="1:75" ht="12.75" customHeight="1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</row>
    <row r="321" spans="1:75" ht="12.75" customHeight="1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</row>
    <row r="322" spans="1:75" ht="12.75" customHeight="1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</row>
    <row r="323" spans="1:75" ht="12.75" customHeight="1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</row>
    <row r="324" spans="1:75" ht="12.75" customHeight="1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</row>
    <row r="325" spans="1:75" ht="12.75" customHeight="1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</row>
    <row r="326" spans="1:75" ht="12.75" customHeight="1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</row>
    <row r="327" spans="1:75" ht="12.75" customHeight="1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</row>
    <row r="328" spans="1:75" ht="12.75" customHeight="1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</row>
    <row r="329" spans="1:75" ht="12.75" customHeight="1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</row>
    <row r="330" spans="1:75" ht="12.75" customHeight="1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</row>
    <row r="331" spans="1:75" ht="12.75" customHeight="1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</row>
    <row r="332" spans="1:75" ht="12.75" customHeight="1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</row>
    <row r="333" spans="1:75" ht="12.75" customHeight="1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</row>
    <row r="334" spans="1:75" ht="12.75" customHeight="1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</row>
    <row r="335" spans="1:75" ht="12.75" customHeight="1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</row>
    <row r="336" spans="1:75" ht="12.75" customHeight="1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</row>
    <row r="337" spans="1:75" ht="12.75" customHeight="1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</row>
    <row r="338" spans="1:75" ht="12.75" customHeight="1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</row>
    <row r="339" spans="1:75" ht="12.75" customHeight="1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</row>
    <row r="340" spans="1:75" ht="12.75" customHeight="1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</row>
    <row r="341" spans="1:75" ht="12.75" customHeight="1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</row>
    <row r="342" spans="1:75" ht="12.75" customHeight="1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</row>
    <row r="343" spans="1:75" ht="12.75" customHeight="1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</row>
    <row r="344" spans="1:75" ht="12.75" customHeight="1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</row>
    <row r="345" spans="1:75" ht="12.75" customHeight="1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</row>
    <row r="346" spans="1:75" ht="12.75" customHeight="1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</row>
    <row r="347" spans="1:75" ht="12.75" customHeight="1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</row>
    <row r="348" spans="1:75" ht="12.75" customHeight="1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</row>
    <row r="349" spans="1:75" ht="12.75" customHeight="1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</row>
    <row r="350" spans="1:75" ht="12.75" customHeight="1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</row>
    <row r="351" spans="1:75" ht="12.75" customHeight="1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</row>
    <row r="352" spans="1:75" ht="12.75" customHeight="1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</row>
    <row r="353" spans="1:75" ht="12.75" customHeight="1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</row>
    <row r="354" spans="1:75" ht="12.75" customHeight="1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</row>
    <row r="355" spans="1:75" ht="12.75" customHeight="1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</row>
    <row r="356" spans="1:75" ht="12.75" customHeight="1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</row>
    <row r="357" spans="1:75" ht="12.75" customHeight="1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</row>
    <row r="358" spans="1:75" ht="12.75" customHeight="1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</row>
    <row r="359" spans="1:75" ht="12.75" customHeight="1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</row>
    <row r="360" spans="1:75" ht="12.75" customHeight="1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</row>
    <row r="361" spans="1:75" ht="12.75" customHeight="1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</row>
    <row r="362" spans="1:75" ht="12.75" customHeight="1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</row>
    <row r="363" spans="1:75" ht="12.75" customHeight="1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</row>
    <row r="364" spans="1:75" ht="12.75" customHeight="1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</row>
    <row r="365" spans="1:75" ht="12.75" customHeight="1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</row>
    <row r="366" spans="1:75" ht="12.75" customHeight="1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</row>
    <row r="367" spans="1:75" ht="12.75" customHeight="1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</row>
    <row r="368" spans="1:75" ht="12.75" customHeight="1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</row>
    <row r="369" spans="1:75" ht="12.75" customHeight="1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</row>
    <row r="370" spans="1:75" ht="12.75" customHeight="1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</row>
    <row r="371" spans="1:75" ht="12.75" customHeight="1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</row>
    <row r="372" spans="1:75" ht="12.75" customHeight="1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</row>
    <row r="373" spans="1:75" ht="12.75" customHeight="1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</row>
    <row r="374" spans="1:75" ht="12.75" customHeight="1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</row>
    <row r="375" spans="1:75" ht="12.75" customHeight="1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</row>
    <row r="376" spans="1:75" ht="12.75" customHeight="1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</row>
    <row r="377" spans="1:75" ht="12.75" customHeight="1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</row>
    <row r="378" spans="1:75" ht="12.75" customHeight="1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</row>
    <row r="379" spans="1:75" ht="12.75" customHeight="1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</row>
    <row r="380" spans="1:75" ht="12.75" customHeight="1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</row>
    <row r="381" spans="1:75" ht="12.75" customHeight="1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</row>
    <row r="382" spans="1:75" ht="12.75" customHeight="1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</row>
    <row r="383" spans="1:75" ht="12.75" customHeight="1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</row>
    <row r="384" spans="1:75" ht="12.75" customHeight="1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</row>
    <row r="385" spans="1:75" ht="12.75" customHeight="1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</row>
    <row r="386" spans="1:75" ht="12.75" customHeight="1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</row>
    <row r="387" spans="1:75" ht="12.75" customHeight="1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</row>
    <row r="388" spans="1:75" ht="12.75" customHeight="1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</row>
    <row r="389" spans="1:75" ht="12.75" customHeight="1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</row>
    <row r="390" spans="1:75" ht="12.75" customHeight="1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</row>
    <row r="391" spans="1:75" ht="12.75" customHeight="1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</row>
    <row r="392" spans="1:75" ht="12.75" customHeight="1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</row>
    <row r="393" spans="1:75" ht="12.75" customHeight="1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</row>
    <row r="394" spans="1:75" ht="12.75" customHeight="1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</row>
    <row r="395" spans="1:75" ht="12.75" customHeight="1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</row>
    <row r="396" spans="1:75" ht="12.75" customHeight="1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</row>
    <row r="397" spans="1:75" ht="12.75" customHeight="1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</row>
    <row r="398" spans="1:75" ht="12.75" customHeight="1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</row>
    <row r="399" spans="1:75" ht="12.75" customHeight="1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</row>
    <row r="400" spans="1:75" ht="12.75" customHeight="1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</row>
    <row r="401" spans="1:75" ht="12.75" customHeight="1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</row>
    <row r="402" spans="1:75" ht="12.75" customHeight="1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</row>
    <row r="403" spans="1:75" ht="12.75" customHeight="1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</row>
    <row r="404" spans="1:75" ht="12.75" customHeight="1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</row>
    <row r="405" spans="1:75" ht="12.75" customHeight="1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</row>
    <row r="406" spans="1:75" ht="12.75" customHeight="1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</row>
    <row r="407" spans="1:75" ht="12.75" customHeight="1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</row>
    <row r="408" spans="1:75" ht="12.75" customHeight="1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</row>
    <row r="409" spans="1:75" ht="12.75" customHeight="1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</row>
    <row r="410" spans="1:75" ht="12.75" customHeight="1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</row>
    <row r="411" spans="1:75" ht="12.75" customHeight="1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</row>
    <row r="412" spans="1:75" ht="12.75" customHeight="1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</row>
    <row r="413" spans="1:75" ht="12.75" customHeight="1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</row>
    <row r="414" spans="1:75" ht="12.75" customHeight="1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</row>
    <row r="415" spans="1:75" ht="12.75" customHeight="1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</row>
    <row r="416" spans="1:75" ht="12.75" customHeight="1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</row>
    <row r="417" spans="1:75" ht="12.75" customHeight="1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</row>
    <row r="418" spans="1:75" ht="12.75" customHeight="1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</row>
    <row r="419" spans="1:75" ht="12.75" customHeight="1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</row>
    <row r="420" spans="1:75" ht="12.75" customHeight="1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</row>
    <row r="421" spans="1:75" ht="12.75" customHeight="1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</row>
    <row r="422" spans="1:75" ht="12.75" customHeight="1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</row>
    <row r="423" spans="1:75" ht="12.75" customHeight="1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</row>
    <row r="424" spans="1:75" ht="12.75" customHeight="1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</row>
    <row r="425" spans="1:75" ht="12.75" customHeight="1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</row>
    <row r="426" spans="1:75" ht="12.75" customHeight="1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</row>
    <row r="427" spans="1:75" ht="12.75" customHeight="1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</row>
    <row r="428" spans="1:75" ht="12.75" customHeight="1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</row>
    <row r="429" spans="1:75" ht="12.75" customHeight="1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</row>
    <row r="430" spans="1:75" ht="12.75" customHeight="1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</row>
    <row r="431" spans="1:75" ht="12.75" customHeight="1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</row>
    <row r="432" spans="1:75" ht="12.75" customHeight="1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</row>
    <row r="433" spans="1:75" ht="12.75" customHeight="1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</row>
    <row r="434" spans="1:75" ht="12.75" customHeight="1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</row>
    <row r="435" spans="1:75" ht="12.75" customHeight="1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</row>
    <row r="436" spans="1:75" ht="12.75" customHeight="1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</row>
    <row r="437" spans="1:75" ht="12.75" customHeight="1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</row>
    <row r="438" spans="1:75" ht="12.75" customHeight="1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</row>
    <row r="439" spans="1:75" ht="12.75" customHeight="1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</row>
    <row r="440" spans="1:75" ht="12.75" customHeight="1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</row>
    <row r="441" spans="1:75" ht="12.75" customHeight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</row>
    <row r="442" spans="1:75" ht="12.75" customHeight="1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</row>
    <row r="443" spans="1:75" ht="12.75" customHeight="1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</row>
    <row r="444" spans="1:75" ht="12.75" customHeight="1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</row>
    <row r="445" spans="1:75" ht="12.75" customHeight="1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</row>
    <row r="446" spans="1:75" ht="12.75" customHeight="1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</row>
    <row r="447" spans="1:75" ht="12.75" customHeight="1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</row>
    <row r="448" spans="1:75" ht="12.75" customHeight="1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</row>
    <row r="449" spans="1:75" ht="12.75" customHeight="1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</row>
    <row r="450" spans="1:75" ht="12.75" customHeight="1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</row>
    <row r="451" spans="1:75" ht="12.75" customHeight="1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</row>
    <row r="452" spans="1:75" ht="12.75" customHeight="1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</row>
    <row r="453" spans="1:75" ht="12.75" customHeight="1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</row>
    <row r="454" spans="1:75" ht="12.75" customHeight="1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</row>
    <row r="455" spans="1:75" ht="12.75" customHeight="1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</row>
    <row r="456" spans="1:75" ht="12.75" customHeight="1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</row>
    <row r="457" spans="1:75" ht="12.75" customHeight="1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</row>
    <row r="458" spans="1:75" ht="12.75" customHeight="1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</row>
    <row r="459" spans="1:75" ht="12.75" customHeight="1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</row>
    <row r="460" spans="1:75" ht="12.75" customHeight="1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</row>
    <row r="461" spans="1:75" ht="12.75" customHeight="1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</row>
    <row r="462" spans="1:75" ht="12.75" customHeigh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</row>
    <row r="463" spans="1:75" ht="12.75" customHeight="1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</row>
    <row r="464" spans="1:75" ht="12.75" customHeight="1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</row>
    <row r="465" spans="1:75" ht="12.75" customHeight="1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</row>
    <row r="466" spans="1:75" ht="12.75" customHeight="1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</row>
    <row r="467" spans="1:75" ht="12.75" customHeight="1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</row>
    <row r="468" spans="1:75" ht="12.75" customHeight="1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</row>
    <row r="469" spans="1:75" ht="12.75" customHeight="1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</row>
    <row r="470" spans="1:75" ht="12.75" customHeight="1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</row>
    <row r="471" spans="1:75" ht="12.75" customHeight="1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</row>
    <row r="472" spans="1:75" ht="12.75" customHeight="1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</row>
    <row r="473" spans="1:75" ht="12.75" customHeight="1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</row>
    <row r="474" spans="1:75" ht="12.75" customHeight="1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</row>
    <row r="475" spans="1:75" ht="12.75" customHeight="1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</row>
    <row r="476" spans="1:75" ht="12.75" customHeight="1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</row>
    <row r="477" spans="1:75" ht="12.75" customHeight="1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</row>
    <row r="478" spans="1:75" ht="12.75" customHeight="1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</row>
    <row r="479" spans="1:75" ht="12.75" customHeight="1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</row>
    <row r="480" spans="1:75" ht="12.75" customHeight="1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</row>
    <row r="481" spans="1:75" ht="12.75" customHeight="1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</row>
    <row r="482" spans="1:75" ht="12.75" customHeight="1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</row>
    <row r="483" spans="1:75" ht="12.75" customHeight="1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</row>
    <row r="484" spans="1:75" ht="12.75" customHeight="1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</row>
    <row r="485" spans="1:75" ht="12.75" customHeight="1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</row>
    <row r="486" spans="1:75" ht="12.75" customHeight="1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</row>
    <row r="487" spans="1:75" ht="12.75" customHeight="1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</row>
    <row r="488" spans="1:75" ht="12.75" customHeight="1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</row>
    <row r="489" spans="1:75" ht="12.75" customHeight="1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</row>
    <row r="490" spans="1:75" ht="12.75" customHeight="1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</row>
    <row r="491" spans="1:75" ht="12.75" customHeight="1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</row>
    <row r="492" spans="1:75" ht="12.75" customHeight="1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</row>
    <row r="493" spans="1:75" ht="12.75" customHeight="1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</row>
    <row r="494" spans="1:75" ht="12.75" customHeight="1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</row>
    <row r="495" spans="1:75" ht="12.75" customHeight="1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</row>
    <row r="496" spans="1:75" ht="12.75" customHeight="1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</row>
    <row r="497" spans="1:75" ht="12.75" customHeight="1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</row>
    <row r="498" spans="1:75" ht="12.75" customHeight="1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</row>
    <row r="499" spans="1:75" ht="12.75" customHeight="1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</row>
    <row r="500" spans="1:75" ht="12.75" customHeight="1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</row>
    <row r="501" spans="1:75" ht="12.75" customHeight="1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</row>
    <row r="502" spans="1:75" ht="12.75" customHeight="1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</row>
    <row r="503" spans="1:75" ht="12.75" customHeight="1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</row>
    <row r="504" spans="1:75" ht="12.75" customHeight="1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</row>
    <row r="505" spans="1:75" ht="12.75" customHeight="1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</row>
    <row r="506" spans="1:75" ht="12.75" customHeight="1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</row>
    <row r="507" spans="1:75" ht="12.75" customHeight="1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</row>
    <row r="508" spans="1:75" ht="12.75" customHeight="1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</row>
    <row r="509" spans="1:75" ht="12.75" customHeight="1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</row>
    <row r="510" spans="1:75" ht="12.75" customHeight="1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</row>
    <row r="511" spans="1:75" ht="12.75" customHeight="1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</row>
    <row r="512" spans="1:75" ht="12.75" customHeight="1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</row>
    <row r="513" spans="1:75" ht="12.75" customHeight="1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</row>
    <row r="514" spans="1:75" ht="12.75" customHeight="1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</row>
    <row r="515" spans="1:75" ht="12.75" customHeight="1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</row>
    <row r="516" spans="1:75" ht="12.75" customHeight="1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</row>
    <row r="517" spans="1:75" ht="12.75" customHeight="1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</row>
    <row r="518" spans="1:75" ht="12.75" customHeight="1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</row>
    <row r="519" spans="1:75" ht="12.75" customHeight="1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</row>
    <row r="520" spans="1:75" ht="12.75" customHeight="1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</row>
    <row r="521" spans="1:75" ht="12.75" customHeight="1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</row>
    <row r="522" spans="1:75" ht="12.75" customHeight="1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</row>
    <row r="523" spans="1:75" ht="12.75" customHeight="1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</row>
    <row r="524" spans="1:75" ht="12.75" customHeight="1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</row>
    <row r="525" spans="1:75" ht="12.75" customHeight="1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</row>
    <row r="526" spans="1:75" ht="12.75" customHeight="1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</row>
    <row r="527" spans="1:75" ht="12.75" customHeight="1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</row>
    <row r="528" spans="1:75" ht="12.75" customHeight="1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</row>
    <row r="529" spans="1:75" ht="12.75" customHeight="1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</row>
    <row r="530" spans="1:75" ht="12.75" customHeight="1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</row>
    <row r="531" spans="1:75" ht="12.75" customHeight="1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</row>
    <row r="532" spans="1:75" ht="12.75" customHeight="1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</row>
    <row r="533" spans="1:75" ht="12.75" customHeight="1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</row>
    <row r="534" spans="1:75" ht="12.75" customHeight="1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</row>
    <row r="535" spans="1:75" ht="12.75" customHeight="1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</row>
    <row r="536" spans="1:75" ht="12.75" customHeight="1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</row>
    <row r="537" spans="1:75" ht="12.75" customHeight="1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</row>
    <row r="538" spans="1:75" ht="12.75" customHeight="1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</row>
    <row r="539" spans="1:75" ht="12.75" customHeight="1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</row>
    <row r="540" spans="1:75" ht="12.75" customHeight="1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</row>
    <row r="541" spans="1:75" ht="12.75" customHeight="1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</row>
    <row r="542" spans="1:75" ht="12.75" customHeight="1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</row>
    <row r="543" spans="1:75" ht="12.75" customHeight="1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</row>
    <row r="544" spans="1:75" ht="12.75" customHeight="1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</row>
    <row r="545" spans="1:75" ht="12.75" customHeight="1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</row>
    <row r="546" spans="1:75" ht="12.75" customHeight="1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</row>
    <row r="547" spans="1:75" ht="12.75" customHeight="1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</row>
    <row r="548" spans="1:75" ht="12.75" customHeight="1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</row>
    <row r="549" spans="1:75" ht="12.75" customHeight="1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</row>
    <row r="550" spans="1:75" ht="12.75" customHeight="1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</row>
    <row r="551" spans="1:75" ht="12.75" customHeight="1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</row>
    <row r="552" spans="1:75" ht="12.75" customHeight="1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</row>
    <row r="553" spans="1:75" ht="12.75" customHeight="1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</row>
    <row r="554" spans="1:75" ht="12.75" customHeight="1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</row>
    <row r="555" spans="1:75" ht="12.75" customHeight="1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</row>
    <row r="556" spans="1:75" ht="12.75" customHeight="1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</row>
    <row r="557" spans="1:75" ht="12.75" customHeight="1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</row>
    <row r="558" spans="1:75" ht="12.75" customHeight="1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</row>
    <row r="559" spans="1:75" ht="12.75" customHeight="1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</row>
    <row r="560" spans="1:75" ht="12.75" customHeight="1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</row>
    <row r="561" spans="1:75" ht="12.75" customHeight="1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</row>
    <row r="562" spans="1:75" ht="12.75" customHeight="1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</row>
    <row r="563" spans="1:75" ht="12.75" customHeight="1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</row>
    <row r="564" spans="1:75" ht="12.75" customHeight="1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</row>
    <row r="565" spans="1:75" ht="12.75" customHeight="1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</row>
    <row r="566" spans="1:75" ht="12.75" customHeight="1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</row>
    <row r="567" spans="1:75" ht="12.75" customHeight="1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</row>
    <row r="568" spans="1:75" ht="12.75" customHeight="1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</row>
    <row r="569" spans="1:75" ht="12.75" customHeight="1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</row>
    <row r="570" spans="1:75" ht="12.75" customHeight="1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</row>
    <row r="571" spans="1:75" ht="12.75" customHeight="1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</row>
    <row r="572" spans="1:75" ht="12.75" customHeight="1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</row>
    <row r="573" spans="1:75" ht="12.75" customHeight="1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</row>
    <row r="574" spans="1:75" ht="12.75" customHeight="1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</row>
    <row r="575" spans="1:75" ht="12.75" customHeight="1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</row>
    <row r="576" spans="1:75" ht="12.75" customHeight="1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</row>
    <row r="577" spans="1:75" ht="12.75" customHeight="1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</row>
    <row r="578" spans="1:75" ht="12.75" customHeight="1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</row>
    <row r="579" spans="1:75" ht="12.75" customHeight="1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</row>
    <row r="580" spans="1:75" ht="12.75" customHeight="1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</row>
    <row r="581" spans="1:75" ht="12.75" customHeight="1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</row>
    <row r="582" spans="1:75" ht="12.75" customHeight="1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</row>
    <row r="583" spans="1:75" ht="12.75" customHeight="1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</row>
    <row r="584" spans="1:75" ht="12.75" customHeight="1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</row>
    <row r="585" spans="1:75" ht="12.75" customHeight="1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</row>
    <row r="586" spans="1:75" ht="12.75" customHeight="1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</row>
    <row r="587" spans="1:75" ht="12.75" customHeight="1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</row>
    <row r="588" spans="1:75" ht="12.75" customHeight="1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</row>
    <row r="589" spans="1:75" ht="12.75" customHeight="1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</row>
    <row r="590" spans="1:75" ht="12.75" customHeight="1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</row>
    <row r="591" spans="1:75" ht="12.75" customHeight="1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</row>
    <row r="592" spans="1:75" ht="12.75" customHeight="1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</row>
    <row r="593" spans="1:75" ht="12.75" customHeight="1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</row>
    <row r="594" spans="1:75" ht="12.75" customHeight="1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</row>
    <row r="595" spans="1:75" ht="12.75" customHeight="1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</row>
    <row r="596" spans="1:75" ht="12.75" customHeight="1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</row>
    <row r="597" spans="1:75" ht="12.75" customHeight="1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</row>
    <row r="598" spans="1:75" ht="12.75" customHeight="1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</row>
    <row r="599" spans="1:75" ht="12.75" customHeight="1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</row>
    <row r="600" spans="1:75" ht="12.75" customHeight="1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</row>
    <row r="601" spans="1:75" ht="12.75" customHeight="1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</row>
    <row r="602" spans="1:75" ht="12.75" customHeight="1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</row>
    <row r="603" spans="1:75" ht="12.75" customHeight="1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</row>
    <row r="604" spans="1:75" ht="12.75" customHeight="1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</row>
    <row r="605" spans="1:75" ht="12.75" customHeight="1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</row>
    <row r="606" spans="1:75" ht="12.75" customHeight="1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</row>
    <row r="607" spans="1:75" ht="12.75" customHeight="1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</row>
    <row r="608" spans="1:75" ht="12.75" customHeight="1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</row>
    <row r="609" spans="1:75" ht="12.75" customHeight="1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</row>
    <row r="610" spans="1:75" ht="12.75" customHeight="1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</row>
    <row r="611" spans="1:75" ht="12.75" customHeight="1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</row>
    <row r="612" spans="1:75" ht="12.75" customHeight="1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</row>
    <row r="613" spans="1:75" ht="12.75" customHeight="1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</row>
    <row r="614" spans="1:75" ht="12.75" customHeight="1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</row>
    <row r="615" spans="1:75" ht="12.75" customHeight="1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</row>
    <row r="616" spans="1:75" ht="12.75" customHeight="1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</row>
    <row r="617" spans="1:75" ht="12.75" customHeight="1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</row>
    <row r="618" spans="1:75" ht="12.75" customHeight="1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</row>
    <row r="619" spans="1:75" ht="12.75" customHeight="1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</row>
    <row r="620" spans="1:75" ht="12.75" customHeight="1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</row>
    <row r="621" spans="1:75" ht="12.75" customHeight="1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</row>
    <row r="622" spans="1:75" ht="12.75" customHeight="1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</row>
    <row r="623" spans="1:75" ht="12.75" customHeight="1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</row>
    <row r="624" spans="1:75" ht="12.75" customHeight="1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</row>
    <row r="625" spans="1:75" ht="12.75" customHeight="1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</row>
    <row r="626" spans="1:75" ht="12.75" customHeight="1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</row>
    <row r="627" spans="1:75" ht="12.75" customHeight="1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</row>
    <row r="628" spans="1:75" ht="12.75" customHeight="1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</row>
    <row r="629" spans="1:75" ht="12.75" customHeight="1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</row>
    <row r="630" spans="1:75" ht="12.75" customHeight="1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</row>
    <row r="631" spans="1:75" ht="12.75" customHeight="1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</row>
    <row r="632" spans="1:75" ht="12.75" customHeight="1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</row>
    <row r="633" spans="1:75" ht="12.75" customHeight="1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</row>
    <row r="634" spans="1:75" ht="12.75" customHeight="1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</row>
    <row r="635" spans="1:75" ht="12.75" customHeight="1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</row>
    <row r="636" spans="1:75" ht="12.75" customHeight="1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</row>
    <row r="637" spans="1:75" ht="12.75" customHeight="1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</row>
    <row r="638" spans="1:75" ht="12.75" customHeight="1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</row>
    <row r="639" spans="1:75" ht="12.75" customHeight="1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</row>
    <row r="640" spans="1:75" ht="12.75" customHeight="1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</row>
    <row r="641" spans="1:75" ht="12.75" customHeight="1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</row>
    <row r="642" spans="1:75" ht="12.75" customHeight="1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</row>
    <row r="643" spans="1:75" ht="12.75" customHeight="1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</row>
    <row r="644" spans="1:75" ht="12.75" customHeight="1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</row>
    <row r="645" spans="1:75" ht="12.75" customHeight="1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</row>
    <row r="646" spans="1:75" ht="12.75" customHeight="1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</row>
    <row r="647" spans="1:75" ht="12.75" customHeight="1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</row>
    <row r="648" spans="1:75" ht="12.75" customHeight="1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</row>
    <row r="649" spans="1:75" ht="12.75" customHeight="1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</row>
    <row r="650" spans="1:75" ht="12.75" customHeight="1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</row>
    <row r="651" spans="1:75" ht="12.75" customHeight="1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</row>
    <row r="652" spans="1:75" ht="12.75" customHeight="1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</row>
    <row r="653" spans="1:75" ht="12.75" customHeight="1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</row>
    <row r="654" spans="1:75" ht="12.75" customHeight="1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</row>
    <row r="655" spans="1:75" ht="12.75" customHeight="1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</row>
    <row r="656" spans="1:75" ht="12.75" customHeight="1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</row>
    <row r="657" spans="1:75" ht="12.75" customHeight="1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</row>
    <row r="658" spans="1:75" ht="12.75" customHeight="1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</row>
    <row r="659" spans="1:75" ht="12.75" customHeight="1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</row>
    <row r="660" spans="1:75" ht="12.75" customHeight="1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</row>
    <row r="661" spans="1:75" ht="12.75" customHeight="1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</row>
    <row r="662" spans="1:75" ht="12.75" customHeight="1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</row>
    <row r="663" spans="1:75" ht="12.75" customHeight="1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</row>
    <row r="664" spans="1:75" ht="12.75" customHeight="1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</row>
    <row r="665" spans="1:75" ht="12.75" customHeight="1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</row>
    <row r="666" spans="1:75" ht="12.75" customHeight="1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</row>
    <row r="667" spans="1:75" ht="12.75" customHeight="1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</row>
    <row r="668" spans="1:75" ht="12.75" customHeight="1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</row>
    <row r="669" spans="1:75" ht="12.75" customHeight="1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</row>
    <row r="670" spans="1:75" ht="12.75" customHeight="1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</row>
    <row r="671" spans="1:75" ht="12.75" customHeight="1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</row>
    <row r="672" spans="1:75" ht="12.75" customHeight="1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</row>
    <row r="673" spans="1:75" ht="12.75" customHeight="1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</row>
    <row r="674" spans="1:75" ht="12.75" customHeight="1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</row>
    <row r="675" spans="1:75" ht="12.75" customHeight="1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</row>
    <row r="676" spans="1:75" ht="12.75" customHeight="1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</row>
    <row r="677" spans="1:75" ht="12.75" customHeight="1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</row>
    <row r="678" spans="1:75" ht="12.75" customHeight="1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</row>
    <row r="679" spans="1:75" ht="12.75" customHeight="1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</row>
    <row r="680" spans="1:75" ht="12.75" customHeight="1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</row>
    <row r="681" spans="1:75" ht="12.75" customHeight="1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</row>
    <row r="682" spans="1:75" ht="12.75" customHeight="1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</row>
    <row r="683" spans="1:75" ht="12.75" customHeight="1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</row>
    <row r="684" spans="1:75" ht="12.75" customHeight="1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</row>
    <row r="685" spans="1:75" ht="12.75" customHeight="1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</row>
    <row r="686" spans="1:75" ht="12.75" customHeight="1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</row>
    <row r="687" spans="1:75" ht="12.75" customHeight="1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</row>
    <row r="688" spans="1:75" ht="12.75" customHeight="1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</row>
    <row r="689" spans="1:75" ht="12.75" customHeight="1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</row>
    <row r="690" spans="1:75" ht="12.75" customHeight="1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</row>
    <row r="691" spans="1:75" ht="12.75" customHeight="1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</row>
    <row r="692" spans="1:75" ht="12.75" customHeight="1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</row>
    <row r="693" spans="1:75" ht="12.75" customHeight="1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</row>
    <row r="694" spans="1:75" ht="12.75" customHeight="1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</row>
    <row r="695" spans="1:75" ht="12.75" customHeight="1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</row>
    <row r="696" spans="1:75" ht="12.75" customHeight="1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</row>
    <row r="697" spans="1:75" ht="12.75" customHeight="1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</row>
    <row r="698" spans="1:75" ht="12.75" customHeight="1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</row>
    <row r="699" spans="1:75" ht="12.75" customHeight="1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</row>
    <row r="700" spans="1:75" ht="12.75" customHeight="1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</row>
    <row r="701" spans="1:75" ht="12.75" customHeight="1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</row>
    <row r="702" spans="1:75" ht="12.75" customHeight="1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</row>
    <row r="703" spans="1:75" ht="12.75" customHeight="1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</row>
    <row r="704" spans="1:75" ht="12.75" customHeight="1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</row>
    <row r="705" spans="1:75" ht="12.75" customHeight="1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</row>
    <row r="706" spans="1:75" ht="12.75" customHeight="1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</row>
    <row r="707" spans="1:75" ht="12.75" customHeight="1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</row>
    <row r="708" spans="1:75" ht="12.75" customHeight="1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</row>
    <row r="709" spans="1:75" ht="12.75" customHeight="1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</row>
    <row r="710" spans="1:75" ht="12.75" customHeight="1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</row>
    <row r="711" spans="1:75" ht="12.75" customHeight="1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</row>
    <row r="712" spans="1:75" ht="12.75" customHeight="1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</row>
    <row r="713" spans="1:75" ht="12.75" customHeight="1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</row>
    <row r="714" spans="1:75" ht="12.75" customHeight="1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</row>
    <row r="715" spans="1:75" ht="12.75" customHeight="1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</row>
    <row r="716" spans="1:75" ht="12.75" customHeight="1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</row>
    <row r="717" spans="1:75" ht="12.75" customHeight="1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</row>
    <row r="718" spans="1:75" ht="12.75" customHeight="1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</row>
    <row r="719" spans="1:75" ht="12.75" customHeight="1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</row>
    <row r="720" spans="1:75" ht="12.75" customHeight="1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</row>
    <row r="721" spans="1:75" ht="12.75" customHeight="1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</row>
    <row r="722" spans="1:75" ht="12.75" customHeight="1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</row>
    <row r="723" spans="1:75" ht="12.75" customHeight="1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</row>
    <row r="724" spans="1:75" ht="12.75" customHeight="1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</row>
    <row r="725" spans="1:75" ht="12.75" customHeight="1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</row>
    <row r="726" spans="1:75" ht="12.75" customHeight="1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</row>
    <row r="727" spans="1:75" ht="12.75" customHeight="1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</row>
    <row r="728" spans="1:75" ht="12.75" customHeight="1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</row>
    <row r="729" spans="1:75" ht="12.75" customHeight="1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</row>
    <row r="730" spans="1:75" ht="12.75" customHeight="1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</row>
    <row r="731" spans="1:75" ht="12.75" customHeight="1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</row>
    <row r="732" spans="1:75" ht="12.75" customHeight="1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</row>
    <row r="733" spans="1:75" ht="12.75" customHeight="1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</row>
    <row r="734" spans="1:75" ht="12.75" customHeight="1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</row>
    <row r="735" spans="1:75" ht="12.75" customHeight="1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</row>
    <row r="736" spans="1:75" ht="12.75" customHeight="1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</row>
    <row r="737" spans="1:75" ht="12.75" customHeight="1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</row>
    <row r="738" spans="1:75" ht="12.75" customHeight="1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</row>
    <row r="739" spans="1:75" ht="12.75" customHeight="1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</row>
    <row r="740" spans="1:75" ht="12.75" customHeight="1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</row>
    <row r="741" spans="1:75" ht="12.75" customHeight="1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</row>
    <row r="742" spans="1:75" ht="12.75" customHeight="1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</row>
    <row r="743" spans="1:75" ht="12.75" customHeight="1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</row>
    <row r="744" spans="1:75" ht="12.75" customHeight="1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</row>
    <row r="745" spans="1:75" ht="12.75" customHeight="1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</row>
    <row r="746" spans="1:75" ht="12.75" customHeight="1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</row>
    <row r="747" spans="1:75" ht="12.75" customHeight="1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</row>
    <row r="748" spans="1:75" ht="12.75" customHeight="1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</row>
    <row r="749" spans="1:75" ht="12.75" customHeight="1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</row>
    <row r="750" spans="1:75" ht="12.75" customHeight="1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</row>
    <row r="751" spans="1:75" ht="12.75" customHeight="1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</row>
    <row r="752" spans="1:75" ht="12.75" customHeight="1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</row>
    <row r="753" spans="1:75" ht="12.75" customHeight="1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</row>
    <row r="754" spans="1:75" ht="12.75" customHeight="1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</row>
    <row r="755" spans="1:75" ht="12.75" customHeight="1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</row>
    <row r="756" spans="1:75" ht="12.75" customHeight="1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</row>
    <row r="757" spans="1:75" ht="12.75" customHeight="1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</row>
    <row r="758" spans="1:75" ht="12.75" customHeight="1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</row>
    <row r="759" spans="1:75" ht="12.75" customHeight="1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</row>
    <row r="760" spans="1:75" ht="12.75" customHeight="1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</row>
    <row r="761" spans="1:75" ht="12.75" customHeight="1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</row>
    <row r="762" spans="1:75" ht="12.75" customHeight="1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</row>
    <row r="763" spans="1:75" ht="12.75" customHeight="1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</row>
    <row r="764" spans="1:75" ht="12.75" customHeight="1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</row>
    <row r="765" spans="1:75" ht="12.75" customHeight="1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</row>
    <row r="766" spans="1:75" ht="12.75" customHeight="1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</row>
    <row r="767" spans="1:75" ht="12.75" customHeight="1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</row>
    <row r="768" spans="1:75" ht="12.75" customHeight="1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</row>
    <row r="769" spans="1:75" ht="12.75" customHeight="1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</row>
    <row r="770" spans="1:75" ht="12.75" customHeight="1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</row>
    <row r="771" spans="1:75" ht="12.75" customHeight="1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</row>
    <row r="772" spans="1:75" ht="12.75" customHeight="1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</row>
    <row r="773" spans="1:75" ht="12.75" customHeight="1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</row>
    <row r="774" spans="1:75" ht="12.75" customHeight="1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</row>
    <row r="775" spans="1:75" ht="12.75" customHeight="1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</row>
    <row r="776" spans="1:75" ht="12.75" customHeight="1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</row>
    <row r="777" spans="1:75" ht="12.75" customHeight="1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</row>
    <row r="778" spans="1:75" ht="12.75" customHeight="1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</row>
    <row r="779" spans="1:75" ht="12.75" customHeight="1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</row>
    <row r="780" spans="1:75" ht="12.75" customHeight="1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</row>
    <row r="781" spans="1:75" ht="12.75" customHeight="1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</row>
    <row r="782" spans="1:75" ht="12.75" customHeight="1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</row>
    <row r="783" spans="1:75" ht="12.75" customHeight="1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</row>
    <row r="784" spans="1:75" ht="12.75" customHeight="1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</row>
    <row r="785" spans="1:75" ht="12.75" customHeight="1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</row>
    <row r="786" spans="1:75" ht="12.75" customHeight="1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</row>
    <row r="787" spans="1:75" ht="12.75" customHeight="1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</row>
    <row r="788" spans="1:75" ht="12.75" customHeight="1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</row>
    <row r="789" spans="1:75" ht="12.75" customHeight="1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</row>
    <row r="790" spans="1:75" ht="12.75" customHeight="1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</row>
    <row r="791" spans="1:75" ht="12.75" customHeight="1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</row>
    <row r="792" spans="1:75" ht="12.75" customHeight="1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</row>
    <row r="793" spans="1:75" ht="12.75" customHeight="1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</row>
    <row r="794" spans="1:75" ht="12.75" customHeight="1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</row>
    <row r="795" spans="1:75" ht="12.75" customHeight="1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</row>
    <row r="796" spans="1:75" ht="12.75" customHeight="1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</row>
    <row r="797" spans="1:75" ht="12.75" customHeight="1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</row>
    <row r="798" spans="1:75" ht="12.75" customHeight="1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</row>
    <row r="799" spans="1:75" ht="12.75" customHeight="1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</row>
    <row r="800" spans="1:75" ht="12.75" customHeight="1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</row>
    <row r="801" spans="1:75" ht="12.75" customHeight="1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</row>
    <row r="802" spans="1:75" ht="12.75" customHeight="1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</row>
    <row r="803" spans="1:75" ht="12.75" customHeight="1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</row>
    <row r="804" spans="1:75" ht="12.75" customHeight="1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</row>
    <row r="805" spans="1:75" ht="12.75" customHeight="1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</row>
    <row r="806" spans="1:75" ht="12.75" customHeight="1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</row>
    <row r="807" spans="1:75" ht="12.75" customHeight="1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</row>
    <row r="808" spans="1:75" ht="12.75" customHeight="1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</row>
    <row r="809" spans="1:75" ht="12.75" customHeight="1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</row>
    <row r="810" spans="1:75" ht="12.75" customHeight="1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</row>
    <row r="811" spans="1:75" ht="12.75" customHeight="1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</row>
    <row r="812" spans="1:75" ht="12.75" customHeight="1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</row>
    <row r="813" spans="1:75" ht="12.75" customHeight="1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</row>
    <row r="814" spans="1:75" ht="12.75" customHeight="1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</row>
    <row r="815" spans="1:75" ht="12.75" customHeight="1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</row>
    <row r="816" spans="1:75" ht="12.75" customHeight="1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</row>
    <row r="817" spans="1:75" ht="12.75" customHeight="1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</row>
    <row r="818" spans="1:75" ht="12.75" customHeight="1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</row>
    <row r="819" spans="1:75" ht="12.75" customHeight="1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</row>
    <row r="820" spans="1:75" ht="12.75" customHeight="1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</row>
    <row r="821" spans="1:75" ht="12.75" customHeight="1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</row>
    <row r="822" spans="1:75" ht="12.75" customHeight="1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</row>
    <row r="823" spans="1:75" ht="12.75" customHeight="1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</row>
    <row r="824" spans="1:75" ht="12.75" customHeight="1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</row>
    <row r="825" spans="1:75" ht="12.75" customHeight="1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</row>
    <row r="826" spans="1:75" ht="12.75" customHeight="1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</row>
    <row r="827" spans="1:75" ht="12.75" customHeight="1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</row>
    <row r="828" spans="1:75" ht="12.75" customHeight="1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</row>
    <row r="829" spans="1:75" ht="12.75" customHeight="1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</row>
    <row r="830" spans="1:75" ht="12.75" customHeight="1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</row>
    <row r="831" spans="1:75" ht="12.75" customHeight="1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</row>
    <row r="832" spans="1:75" ht="12.75" customHeight="1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</row>
    <row r="833" spans="1:75" ht="12.75" customHeight="1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</row>
    <row r="834" spans="1:75" ht="12.75" customHeight="1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</row>
    <row r="835" spans="1:75" ht="12.75" customHeight="1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</row>
    <row r="836" spans="1:75" ht="12.75" customHeight="1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</row>
    <row r="837" spans="1:75" ht="12.75" customHeight="1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</row>
    <row r="838" spans="1:75" ht="12.75" customHeight="1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</row>
    <row r="839" spans="1:75" ht="12.75" customHeight="1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</row>
    <row r="840" spans="1:75" ht="12.75" customHeight="1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</row>
    <row r="841" spans="1:75" ht="12.75" customHeight="1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</row>
    <row r="842" spans="1:75" ht="12.75" customHeight="1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</row>
    <row r="843" spans="1:75" ht="12.75" customHeight="1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</row>
    <row r="844" spans="1:75" ht="12.75" customHeight="1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</row>
    <row r="845" spans="1:75" ht="12.75" customHeight="1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</row>
    <row r="846" spans="1:75" ht="12.75" customHeight="1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</row>
    <row r="847" spans="1:75" ht="12.75" customHeight="1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</row>
    <row r="848" spans="1:75" ht="12.75" customHeight="1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  <c r="BQ848" s="39"/>
      <c r="BR848" s="39"/>
      <c r="BS848" s="39"/>
      <c r="BT848" s="39"/>
      <c r="BU848" s="39"/>
      <c r="BV848" s="39"/>
      <c r="BW848" s="39"/>
    </row>
    <row r="849" spans="1:75" ht="12.75" customHeight="1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  <c r="BQ849" s="39"/>
      <c r="BR849" s="39"/>
      <c r="BS849" s="39"/>
      <c r="BT849" s="39"/>
      <c r="BU849" s="39"/>
      <c r="BV849" s="39"/>
      <c r="BW849" s="39"/>
    </row>
    <row r="850" spans="1:75" ht="12.75" customHeight="1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</row>
    <row r="851" spans="1:75" ht="12.75" customHeight="1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</row>
    <row r="852" spans="1:75" ht="12.75" customHeight="1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</row>
    <row r="853" spans="1:75" ht="12.75" customHeight="1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  <c r="BQ853" s="39"/>
      <c r="BR853" s="39"/>
      <c r="BS853" s="39"/>
      <c r="BT853" s="39"/>
      <c r="BU853" s="39"/>
      <c r="BV853" s="39"/>
      <c r="BW853" s="39"/>
    </row>
    <row r="854" spans="1:75" ht="12.75" customHeight="1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  <c r="BQ854" s="39"/>
      <c r="BR854" s="39"/>
      <c r="BS854" s="39"/>
      <c r="BT854" s="39"/>
      <c r="BU854" s="39"/>
      <c r="BV854" s="39"/>
      <c r="BW854" s="39"/>
    </row>
    <row r="855" spans="1:75" ht="12.75" customHeight="1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</row>
    <row r="856" spans="1:75" ht="12.75" customHeight="1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</row>
    <row r="857" spans="1:75" ht="12.75" customHeight="1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  <c r="BQ857" s="39"/>
      <c r="BR857" s="39"/>
      <c r="BS857" s="39"/>
      <c r="BT857" s="39"/>
      <c r="BU857" s="39"/>
      <c r="BV857" s="39"/>
      <c r="BW857" s="39"/>
    </row>
    <row r="858" spans="1:75" ht="12.75" customHeight="1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  <c r="BQ858" s="39"/>
      <c r="BR858" s="39"/>
      <c r="BS858" s="39"/>
      <c r="BT858" s="39"/>
      <c r="BU858" s="39"/>
      <c r="BV858" s="39"/>
      <c r="BW858" s="39"/>
    </row>
    <row r="859" spans="1:75" ht="12.75" customHeight="1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  <c r="BQ859" s="39"/>
      <c r="BR859" s="39"/>
      <c r="BS859" s="39"/>
      <c r="BT859" s="39"/>
      <c r="BU859" s="39"/>
      <c r="BV859" s="39"/>
      <c r="BW859" s="39"/>
    </row>
    <row r="860" spans="1:75" ht="12.75" customHeight="1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  <c r="BQ860" s="39"/>
      <c r="BR860" s="39"/>
      <c r="BS860" s="39"/>
      <c r="BT860" s="39"/>
      <c r="BU860" s="39"/>
      <c r="BV860" s="39"/>
      <c r="BW860" s="39"/>
    </row>
    <row r="861" spans="1:75" ht="12.75" customHeight="1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  <c r="BQ861" s="39"/>
      <c r="BR861" s="39"/>
      <c r="BS861" s="39"/>
      <c r="BT861" s="39"/>
      <c r="BU861" s="39"/>
      <c r="BV861" s="39"/>
      <c r="BW861" s="39"/>
    </row>
    <row r="862" spans="1:75" ht="12.75" customHeight="1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  <c r="BQ862" s="39"/>
      <c r="BR862" s="39"/>
      <c r="BS862" s="39"/>
      <c r="BT862" s="39"/>
      <c r="BU862" s="39"/>
      <c r="BV862" s="39"/>
      <c r="BW862" s="39"/>
    </row>
    <row r="863" spans="1:75" ht="12.75" customHeight="1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</row>
    <row r="864" spans="1:75" ht="12.75" customHeight="1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  <c r="BQ864" s="39"/>
      <c r="BR864" s="39"/>
      <c r="BS864" s="39"/>
      <c r="BT864" s="39"/>
      <c r="BU864" s="39"/>
      <c r="BV864" s="39"/>
      <c r="BW864" s="39"/>
    </row>
    <row r="865" spans="1:75" ht="12.75" customHeight="1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  <c r="BQ865" s="39"/>
      <c r="BR865" s="39"/>
      <c r="BS865" s="39"/>
      <c r="BT865" s="39"/>
      <c r="BU865" s="39"/>
      <c r="BV865" s="39"/>
      <c r="BW865" s="39"/>
    </row>
    <row r="866" spans="1:75" ht="12.75" customHeight="1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</row>
    <row r="867" spans="1:75" ht="12.75" customHeight="1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</row>
    <row r="868" spans="1:75" ht="12.75" customHeight="1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</row>
    <row r="869" spans="1:75" ht="12.75" customHeight="1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  <c r="BQ869" s="39"/>
      <c r="BR869" s="39"/>
      <c r="BS869" s="39"/>
      <c r="BT869" s="39"/>
      <c r="BU869" s="39"/>
      <c r="BV869" s="39"/>
      <c r="BW869" s="39"/>
    </row>
    <row r="870" spans="1:75" ht="12.75" customHeight="1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</row>
    <row r="871" spans="1:75" ht="12.75" customHeight="1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  <c r="BQ871" s="39"/>
      <c r="BR871" s="39"/>
      <c r="BS871" s="39"/>
      <c r="BT871" s="39"/>
      <c r="BU871" s="39"/>
      <c r="BV871" s="39"/>
      <c r="BW871" s="39"/>
    </row>
    <row r="872" spans="1:75" ht="12.75" customHeight="1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  <c r="BQ872" s="39"/>
      <c r="BR872" s="39"/>
      <c r="BS872" s="39"/>
      <c r="BT872" s="39"/>
      <c r="BU872" s="39"/>
      <c r="BV872" s="39"/>
      <c r="BW872" s="39"/>
    </row>
    <row r="873" spans="1:75" ht="12.75" customHeight="1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  <c r="BQ873" s="39"/>
      <c r="BR873" s="39"/>
      <c r="BS873" s="39"/>
      <c r="BT873" s="39"/>
      <c r="BU873" s="39"/>
      <c r="BV873" s="39"/>
      <c r="BW873" s="39"/>
    </row>
    <row r="874" spans="1:75" ht="12.75" customHeight="1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39"/>
      <c r="BQ874" s="39"/>
      <c r="BR874" s="39"/>
      <c r="BS874" s="39"/>
      <c r="BT874" s="39"/>
      <c r="BU874" s="39"/>
      <c r="BV874" s="39"/>
      <c r="BW874" s="39"/>
    </row>
    <row r="875" spans="1:75" ht="12.75" customHeight="1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  <c r="BQ875" s="39"/>
      <c r="BR875" s="39"/>
      <c r="BS875" s="39"/>
      <c r="BT875" s="39"/>
      <c r="BU875" s="39"/>
      <c r="BV875" s="39"/>
      <c r="BW875" s="39"/>
    </row>
    <row r="876" spans="1:75" ht="12.75" customHeight="1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</row>
    <row r="877" spans="1:75" ht="12.75" customHeight="1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39"/>
      <c r="BR877" s="39"/>
      <c r="BS877" s="39"/>
      <c r="BT877" s="39"/>
      <c r="BU877" s="39"/>
      <c r="BV877" s="39"/>
      <c r="BW877" s="39"/>
    </row>
    <row r="878" spans="1:75" ht="12.75" customHeight="1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  <c r="BQ878" s="39"/>
      <c r="BR878" s="39"/>
      <c r="BS878" s="39"/>
      <c r="BT878" s="39"/>
      <c r="BU878" s="39"/>
      <c r="BV878" s="39"/>
      <c r="BW878" s="39"/>
    </row>
    <row r="879" spans="1:75" ht="12.75" customHeight="1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</row>
    <row r="880" spans="1:75" ht="12.75" customHeight="1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39"/>
      <c r="BQ880" s="39"/>
      <c r="BR880" s="39"/>
      <c r="BS880" s="39"/>
      <c r="BT880" s="39"/>
      <c r="BU880" s="39"/>
      <c r="BV880" s="39"/>
      <c r="BW880" s="39"/>
    </row>
    <row r="881" spans="1:75" ht="12.75" customHeight="1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39"/>
      <c r="BQ881" s="39"/>
      <c r="BR881" s="39"/>
      <c r="BS881" s="39"/>
      <c r="BT881" s="39"/>
      <c r="BU881" s="39"/>
      <c r="BV881" s="39"/>
      <c r="BW881" s="39"/>
    </row>
    <row r="882" spans="1:75" ht="12.75" customHeight="1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39"/>
      <c r="BQ882" s="39"/>
      <c r="BR882" s="39"/>
      <c r="BS882" s="39"/>
      <c r="BT882" s="39"/>
      <c r="BU882" s="39"/>
      <c r="BV882" s="39"/>
      <c r="BW882" s="39"/>
    </row>
    <row r="883" spans="1:75" ht="12.75" customHeight="1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39"/>
      <c r="BQ883" s="39"/>
      <c r="BR883" s="39"/>
      <c r="BS883" s="39"/>
      <c r="BT883" s="39"/>
      <c r="BU883" s="39"/>
      <c r="BV883" s="39"/>
      <c r="BW883" s="39"/>
    </row>
    <row r="884" spans="1:75" ht="12.75" customHeight="1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39"/>
      <c r="BQ884" s="39"/>
      <c r="BR884" s="39"/>
      <c r="BS884" s="39"/>
      <c r="BT884" s="39"/>
      <c r="BU884" s="39"/>
      <c r="BV884" s="39"/>
      <c r="BW884" s="39"/>
    </row>
    <row r="885" spans="1:75" ht="12.75" customHeight="1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39"/>
      <c r="BQ885" s="39"/>
      <c r="BR885" s="39"/>
      <c r="BS885" s="39"/>
      <c r="BT885" s="39"/>
      <c r="BU885" s="39"/>
      <c r="BV885" s="39"/>
      <c r="BW885" s="39"/>
    </row>
    <row r="886" spans="1:75" ht="12.75" customHeight="1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</row>
    <row r="887" spans="1:75" ht="12.75" customHeight="1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  <c r="BQ887" s="39"/>
      <c r="BR887" s="39"/>
      <c r="BS887" s="39"/>
      <c r="BT887" s="39"/>
      <c r="BU887" s="39"/>
      <c r="BV887" s="39"/>
      <c r="BW887" s="39"/>
    </row>
    <row r="888" spans="1:75" ht="12.75" customHeight="1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39"/>
      <c r="BQ888" s="39"/>
      <c r="BR888" s="39"/>
      <c r="BS888" s="39"/>
      <c r="BT888" s="39"/>
      <c r="BU888" s="39"/>
      <c r="BV888" s="39"/>
      <c r="BW888" s="39"/>
    </row>
    <row r="889" spans="1:75" ht="12.75" customHeight="1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  <c r="BQ889" s="39"/>
      <c r="BR889" s="39"/>
      <c r="BS889" s="39"/>
      <c r="BT889" s="39"/>
      <c r="BU889" s="39"/>
      <c r="BV889" s="39"/>
      <c r="BW889" s="39"/>
    </row>
    <row r="890" spans="1:75" ht="12.75" customHeight="1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39"/>
      <c r="BQ890" s="39"/>
      <c r="BR890" s="39"/>
      <c r="BS890" s="39"/>
      <c r="BT890" s="39"/>
      <c r="BU890" s="39"/>
      <c r="BV890" s="39"/>
      <c r="BW890" s="39"/>
    </row>
    <row r="891" spans="1:75" ht="12.75" customHeight="1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</row>
    <row r="892" spans="1:75" ht="12.75" customHeight="1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  <c r="BQ892" s="39"/>
      <c r="BR892" s="39"/>
      <c r="BS892" s="39"/>
      <c r="BT892" s="39"/>
      <c r="BU892" s="39"/>
      <c r="BV892" s="39"/>
      <c r="BW892" s="39"/>
    </row>
    <row r="893" spans="1:75" ht="12.75" customHeight="1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39"/>
      <c r="BQ893" s="39"/>
      <c r="BR893" s="39"/>
      <c r="BS893" s="39"/>
      <c r="BT893" s="39"/>
      <c r="BU893" s="39"/>
      <c r="BV893" s="39"/>
      <c r="BW893" s="39"/>
    </row>
    <row r="894" spans="1:75" ht="12.75" customHeight="1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  <c r="BQ894" s="39"/>
      <c r="BR894" s="39"/>
      <c r="BS894" s="39"/>
      <c r="BT894" s="39"/>
      <c r="BU894" s="39"/>
      <c r="BV894" s="39"/>
      <c r="BW894" s="39"/>
    </row>
    <row r="895" spans="1:75" ht="12.75" customHeight="1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  <c r="BQ895" s="39"/>
      <c r="BR895" s="39"/>
      <c r="BS895" s="39"/>
      <c r="BT895" s="39"/>
      <c r="BU895" s="39"/>
      <c r="BV895" s="39"/>
      <c r="BW895" s="39"/>
    </row>
    <row r="896" spans="1:75" ht="12.75" customHeight="1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  <c r="BQ896" s="39"/>
      <c r="BR896" s="39"/>
      <c r="BS896" s="39"/>
      <c r="BT896" s="39"/>
      <c r="BU896" s="39"/>
      <c r="BV896" s="39"/>
      <c r="BW896" s="39"/>
    </row>
    <row r="897" spans="1:75" ht="12.75" customHeight="1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  <c r="BQ897" s="39"/>
      <c r="BR897" s="39"/>
      <c r="BS897" s="39"/>
      <c r="BT897" s="39"/>
      <c r="BU897" s="39"/>
      <c r="BV897" s="39"/>
      <c r="BW897" s="39"/>
    </row>
    <row r="898" spans="1:75" ht="12.75" customHeight="1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  <c r="BQ898" s="39"/>
      <c r="BR898" s="39"/>
      <c r="BS898" s="39"/>
      <c r="BT898" s="39"/>
      <c r="BU898" s="39"/>
      <c r="BV898" s="39"/>
      <c r="BW898" s="39"/>
    </row>
    <row r="899" spans="1:75" ht="12.75" customHeight="1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39"/>
      <c r="BQ899" s="39"/>
      <c r="BR899" s="39"/>
      <c r="BS899" s="39"/>
      <c r="BT899" s="39"/>
      <c r="BU899" s="39"/>
      <c r="BV899" s="39"/>
      <c r="BW899" s="39"/>
    </row>
    <row r="900" spans="1:75" ht="12.75" customHeight="1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  <c r="BQ900" s="39"/>
      <c r="BR900" s="39"/>
      <c r="BS900" s="39"/>
      <c r="BT900" s="39"/>
      <c r="BU900" s="39"/>
      <c r="BV900" s="39"/>
      <c r="BW900" s="39"/>
    </row>
    <row r="901" spans="1:75" ht="12.75" customHeight="1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  <c r="BQ901" s="39"/>
      <c r="BR901" s="39"/>
      <c r="BS901" s="39"/>
      <c r="BT901" s="39"/>
      <c r="BU901" s="39"/>
      <c r="BV901" s="39"/>
      <c r="BW901" s="39"/>
    </row>
    <row r="902" spans="1:75" ht="12.75" customHeight="1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</row>
    <row r="903" spans="1:75" ht="12.75" customHeight="1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</row>
    <row r="904" spans="1:75" ht="12.75" customHeight="1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39"/>
      <c r="BQ904" s="39"/>
      <c r="BR904" s="39"/>
      <c r="BS904" s="39"/>
      <c r="BT904" s="39"/>
      <c r="BU904" s="39"/>
      <c r="BV904" s="39"/>
      <c r="BW904" s="39"/>
    </row>
    <row r="905" spans="1:75" ht="12.75" customHeight="1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  <c r="BQ905" s="39"/>
      <c r="BR905" s="39"/>
      <c r="BS905" s="39"/>
      <c r="BT905" s="39"/>
      <c r="BU905" s="39"/>
      <c r="BV905" s="39"/>
      <c r="BW905" s="39"/>
    </row>
    <row r="906" spans="1:75" ht="12.75" customHeight="1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  <c r="BQ906" s="39"/>
      <c r="BR906" s="39"/>
      <c r="BS906" s="39"/>
      <c r="BT906" s="39"/>
      <c r="BU906" s="39"/>
      <c r="BV906" s="39"/>
      <c r="BW906" s="39"/>
    </row>
    <row r="907" spans="1:75" ht="12.75" customHeight="1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  <c r="BQ907" s="39"/>
      <c r="BR907" s="39"/>
      <c r="BS907" s="39"/>
      <c r="BT907" s="39"/>
      <c r="BU907" s="39"/>
      <c r="BV907" s="39"/>
      <c r="BW907" s="39"/>
    </row>
    <row r="908" spans="1:75" ht="12.75" customHeight="1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  <c r="BQ908" s="39"/>
      <c r="BR908" s="39"/>
      <c r="BS908" s="39"/>
      <c r="BT908" s="39"/>
      <c r="BU908" s="39"/>
      <c r="BV908" s="39"/>
      <c r="BW908" s="39"/>
    </row>
    <row r="909" spans="1:75" ht="12.75" customHeight="1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39"/>
      <c r="BQ909" s="39"/>
      <c r="BR909" s="39"/>
      <c r="BS909" s="39"/>
      <c r="BT909" s="39"/>
      <c r="BU909" s="39"/>
      <c r="BV909" s="39"/>
      <c r="BW909" s="39"/>
    </row>
    <row r="910" spans="1:75" ht="12.75" customHeight="1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  <c r="BQ910" s="39"/>
      <c r="BR910" s="39"/>
      <c r="BS910" s="39"/>
      <c r="BT910" s="39"/>
      <c r="BU910" s="39"/>
      <c r="BV910" s="39"/>
      <c r="BW910" s="39"/>
    </row>
    <row r="911" spans="1:75" ht="12.75" customHeight="1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  <c r="BQ911" s="39"/>
      <c r="BR911" s="39"/>
      <c r="BS911" s="39"/>
      <c r="BT911" s="39"/>
      <c r="BU911" s="39"/>
      <c r="BV911" s="39"/>
      <c r="BW911" s="39"/>
    </row>
    <row r="912" spans="1:75" ht="12.75" customHeight="1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  <c r="BQ912" s="39"/>
      <c r="BR912" s="39"/>
      <c r="BS912" s="39"/>
      <c r="BT912" s="39"/>
      <c r="BU912" s="39"/>
      <c r="BV912" s="39"/>
      <c r="BW912" s="39"/>
    </row>
    <row r="913" spans="1:75" ht="12.75" customHeight="1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  <c r="BQ913" s="39"/>
      <c r="BR913" s="39"/>
      <c r="BS913" s="39"/>
      <c r="BT913" s="39"/>
      <c r="BU913" s="39"/>
      <c r="BV913" s="39"/>
      <c r="BW913" s="39"/>
    </row>
    <row r="914" spans="1:75" ht="12.75" customHeight="1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</row>
    <row r="915" spans="1:75" ht="12.75" customHeight="1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</row>
    <row r="916" spans="1:75" ht="12.75" customHeight="1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  <c r="BQ916" s="39"/>
      <c r="BR916" s="39"/>
      <c r="BS916" s="39"/>
      <c r="BT916" s="39"/>
      <c r="BU916" s="39"/>
      <c r="BV916" s="39"/>
      <c r="BW916" s="39"/>
    </row>
    <row r="917" spans="1:75" ht="12.75" customHeight="1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39"/>
      <c r="BQ917" s="39"/>
      <c r="BR917" s="39"/>
      <c r="BS917" s="39"/>
      <c r="BT917" s="39"/>
      <c r="BU917" s="39"/>
      <c r="BV917" s="39"/>
      <c r="BW917" s="39"/>
    </row>
    <row r="918" spans="1:75" ht="12.75" customHeight="1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  <c r="BQ918" s="39"/>
      <c r="BR918" s="39"/>
      <c r="BS918" s="39"/>
      <c r="BT918" s="39"/>
      <c r="BU918" s="39"/>
      <c r="BV918" s="39"/>
      <c r="BW918" s="39"/>
    </row>
    <row r="919" spans="1:75" ht="12.75" customHeight="1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39"/>
      <c r="BQ919" s="39"/>
      <c r="BR919" s="39"/>
      <c r="BS919" s="39"/>
      <c r="BT919" s="39"/>
      <c r="BU919" s="39"/>
      <c r="BV919" s="39"/>
      <c r="BW919" s="39"/>
    </row>
    <row r="920" spans="1:75" ht="12.75" customHeight="1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39"/>
      <c r="BQ920" s="39"/>
      <c r="BR920" s="39"/>
      <c r="BS920" s="39"/>
      <c r="BT920" s="39"/>
      <c r="BU920" s="39"/>
      <c r="BV920" s="39"/>
      <c r="BW920" s="39"/>
    </row>
    <row r="921" spans="1:75" ht="12.75" customHeight="1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39"/>
      <c r="BQ921" s="39"/>
      <c r="BR921" s="39"/>
      <c r="BS921" s="39"/>
      <c r="BT921" s="39"/>
      <c r="BU921" s="39"/>
      <c r="BV921" s="39"/>
      <c r="BW921" s="39"/>
    </row>
    <row r="922" spans="1:75" ht="12.75" customHeight="1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  <c r="BQ922" s="39"/>
      <c r="BR922" s="39"/>
      <c r="BS922" s="39"/>
      <c r="BT922" s="39"/>
      <c r="BU922" s="39"/>
      <c r="BV922" s="39"/>
      <c r="BW922" s="39"/>
    </row>
    <row r="923" spans="1:75" ht="12.75" customHeight="1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</row>
    <row r="924" spans="1:75" ht="12.75" customHeight="1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  <c r="BQ924" s="39"/>
      <c r="BR924" s="39"/>
      <c r="BS924" s="39"/>
      <c r="BT924" s="39"/>
      <c r="BU924" s="39"/>
      <c r="BV924" s="39"/>
      <c r="BW924" s="39"/>
    </row>
    <row r="925" spans="1:75" ht="12.75" customHeight="1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</row>
    <row r="926" spans="1:75" ht="12.75" customHeight="1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</row>
    <row r="927" spans="1:75" ht="12.75" customHeight="1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</row>
    <row r="928" spans="1:75" ht="12.75" customHeight="1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</row>
    <row r="929" spans="1:75" ht="12.75" customHeight="1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  <c r="BQ929" s="39"/>
      <c r="BR929" s="39"/>
      <c r="BS929" s="39"/>
      <c r="BT929" s="39"/>
      <c r="BU929" s="39"/>
      <c r="BV929" s="39"/>
      <c r="BW929" s="39"/>
    </row>
    <row r="930" spans="1:75" ht="12.75" customHeight="1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39"/>
      <c r="BQ930" s="39"/>
      <c r="BR930" s="39"/>
      <c r="BS930" s="39"/>
      <c r="BT930" s="39"/>
      <c r="BU930" s="39"/>
      <c r="BV930" s="39"/>
      <c r="BW930" s="39"/>
    </row>
    <row r="931" spans="1:75" ht="12.75" customHeight="1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</row>
    <row r="932" spans="1:75" ht="12.75" customHeight="1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39"/>
      <c r="BQ932" s="39"/>
      <c r="BR932" s="39"/>
      <c r="BS932" s="39"/>
      <c r="BT932" s="39"/>
      <c r="BU932" s="39"/>
      <c r="BV932" s="39"/>
      <c r="BW932" s="39"/>
    </row>
    <row r="933" spans="1:75" ht="12.75" customHeight="1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  <c r="BQ933" s="39"/>
      <c r="BR933" s="39"/>
      <c r="BS933" s="39"/>
      <c r="BT933" s="39"/>
      <c r="BU933" s="39"/>
      <c r="BV933" s="39"/>
      <c r="BW933" s="39"/>
    </row>
    <row r="934" spans="1:75" ht="12.75" customHeight="1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  <c r="BQ934" s="39"/>
      <c r="BR934" s="39"/>
      <c r="BS934" s="39"/>
      <c r="BT934" s="39"/>
      <c r="BU934" s="39"/>
      <c r="BV934" s="39"/>
      <c r="BW934" s="39"/>
    </row>
    <row r="935" spans="1:75" ht="12.75" customHeight="1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  <c r="BQ935" s="39"/>
      <c r="BR935" s="39"/>
      <c r="BS935" s="39"/>
      <c r="BT935" s="39"/>
      <c r="BU935" s="39"/>
      <c r="BV935" s="39"/>
      <c r="BW935" s="39"/>
    </row>
    <row r="936" spans="1:75" ht="12.75" customHeight="1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  <c r="BQ936" s="39"/>
      <c r="BR936" s="39"/>
      <c r="BS936" s="39"/>
      <c r="BT936" s="39"/>
      <c r="BU936" s="39"/>
      <c r="BV936" s="39"/>
      <c r="BW936" s="39"/>
    </row>
    <row r="937" spans="1:75" ht="12.75" customHeight="1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39"/>
      <c r="BQ937" s="39"/>
      <c r="BR937" s="39"/>
      <c r="BS937" s="39"/>
      <c r="BT937" s="39"/>
      <c r="BU937" s="39"/>
      <c r="BV937" s="39"/>
      <c r="BW937" s="39"/>
    </row>
    <row r="938" spans="1:75" ht="12.75" customHeight="1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  <c r="BQ938" s="39"/>
      <c r="BR938" s="39"/>
      <c r="BS938" s="39"/>
      <c r="BT938" s="39"/>
      <c r="BU938" s="39"/>
      <c r="BV938" s="39"/>
      <c r="BW938" s="39"/>
    </row>
    <row r="939" spans="1:75" ht="12.75" customHeight="1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39"/>
      <c r="BQ939" s="39"/>
      <c r="BR939" s="39"/>
      <c r="BS939" s="39"/>
      <c r="BT939" s="39"/>
      <c r="BU939" s="39"/>
      <c r="BV939" s="39"/>
      <c r="BW939" s="39"/>
    </row>
    <row r="940" spans="1:75" ht="12.75" customHeight="1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</row>
    <row r="941" spans="1:75" ht="12.75" customHeight="1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39"/>
      <c r="BQ941" s="39"/>
      <c r="BR941" s="39"/>
      <c r="BS941" s="39"/>
      <c r="BT941" s="39"/>
      <c r="BU941" s="39"/>
      <c r="BV941" s="39"/>
      <c r="BW941" s="39"/>
    </row>
    <row r="942" spans="1:75" ht="12.75" customHeight="1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  <c r="BQ942" s="39"/>
      <c r="BR942" s="39"/>
      <c r="BS942" s="39"/>
      <c r="BT942" s="39"/>
      <c r="BU942" s="39"/>
      <c r="BV942" s="39"/>
      <c r="BW942" s="39"/>
    </row>
    <row r="943" spans="1:75" ht="12.75" customHeight="1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  <c r="BQ943" s="39"/>
      <c r="BR943" s="39"/>
      <c r="BS943" s="39"/>
      <c r="BT943" s="39"/>
      <c r="BU943" s="39"/>
      <c r="BV943" s="39"/>
      <c r="BW943" s="39"/>
    </row>
    <row r="944" spans="1:75" ht="12.75" customHeight="1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</row>
    <row r="945" spans="1:75" ht="12.75" customHeight="1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</row>
    <row r="946" spans="1:75" ht="12.75" customHeight="1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</row>
    <row r="947" spans="1:75" ht="12.75" customHeight="1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  <c r="BQ947" s="39"/>
      <c r="BR947" s="39"/>
      <c r="BS947" s="39"/>
      <c r="BT947" s="39"/>
      <c r="BU947" s="39"/>
      <c r="BV947" s="39"/>
      <c r="BW947" s="39"/>
    </row>
    <row r="948" spans="1:75" ht="12.75" customHeight="1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  <c r="BQ948" s="39"/>
      <c r="BR948" s="39"/>
      <c r="BS948" s="39"/>
      <c r="BT948" s="39"/>
      <c r="BU948" s="39"/>
      <c r="BV948" s="39"/>
      <c r="BW948" s="39"/>
    </row>
    <row r="949" spans="1:75" ht="12.75" customHeight="1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</row>
    <row r="950" spans="1:75" ht="12.75" customHeight="1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</row>
    <row r="951" spans="1:75" ht="12.75" customHeight="1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  <c r="BQ951" s="39"/>
      <c r="BR951" s="39"/>
      <c r="BS951" s="39"/>
      <c r="BT951" s="39"/>
      <c r="BU951" s="39"/>
      <c r="BV951" s="39"/>
      <c r="BW951" s="39"/>
    </row>
    <row r="952" spans="1:75" ht="12.75" customHeight="1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</row>
    <row r="953" spans="1:75" ht="12.75" customHeight="1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39"/>
      <c r="BQ953" s="39"/>
      <c r="BR953" s="39"/>
      <c r="BS953" s="39"/>
      <c r="BT953" s="39"/>
      <c r="BU953" s="39"/>
      <c r="BV953" s="39"/>
      <c r="BW953" s="39"/>
    </row>
    <row r="954" spans="1:75" ht="12.75" customHeight="1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</row>
    <row r="955" spans="1:75" ht="12.75" customHeight="1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39"/>
      <c r="BQ955" s="39"/>
      <c r="BR955" s="39"/>
      <c r="BS955" s="39"/>
      <c r="BT955" s="39"/>
      <c r="BU955" s="39"/>
      <c r="BV955" s="39"/>
      <c r="BW955" s="39"/>
    </row>
    <row r="956" spans="1:75" ht="12.75" customHeight="1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39"/>
      <c r="BQ956" s="39"/>
      <c r="BR956" s="39"/>
      <c r="BS956" s="39"/>
      <c r="BT956" s="39"/>
      <c r="BU956" s="39"/>
      <c r="BV956" s="39"/>
      <c r="BW956" s="39"/>
    </row>
    <row r="957" spans="1:75" ht="12.75" customHeight="1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  <c r="BO957" s="39"/>
      <c r="BP957" s="39"/>
      <c r="BQ957" s="39"/>
      <c r="BR957" s="39"/>
      <c r="BS957" s="39"/>
      <c r="BT957" s="39"/>
      <c r="BU957" s="39"/>
      <c r="BV957" s="39"/>
      <c r="BW957" s="39"/>
    </row>
    <row r="958" spans="1:75" ht="12.75" customHeight="1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39"/>
      <c r="BQ958" s="39"/>
      <c r="BR958" s="39"/>
      <c r="BS958" s="39"/>
      <c r="BT958" s="39"/>
      <c r="BU958" s="39"/>
      <c r="BV958" s="39"/>
      <c r="BW958" s="39"/>
    </row>
    <row r="959" spans="1:75" ht="12.75" customHeight="1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  <c r="BQ959" s="39"/>
      <c r="BR959" s="39"/>
      <c r="BS959" s="39"/>
      <c r="BT959" s="39"/>
      <c r="BU959" s="39"/>
      <c r="BV959" s="39"/>
      <c r="BW959" s="39"/>
    </row>
    <row r="960" spans="1:75" ht="12.75" customHeight="1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  <c r="BQ960" s="39"/>
      <c r="BR960" s="39"/>
      <c r="BS960" s="39"/>
      <c r="BT960" s="39"/>
      <c r="BU960" s="39"/>
      <c r="BV960" s="39"/>
      <c r="BW960" s="39"/>
    </row>
    <row r="961" spans="1:75" ht="12.75" customHeight="1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39"/>
      <c r="BQ961" s="39"/>
      <c r="BR961" s="39"/>
      <c r="BS961" s="39"/>
      <c r="BT961" s="39"/>
      <c r="BU961" s="39"/>
      <c r="BV961" s="39"/>
      <c r="BW961" s="39"/>
    </row>
    <row r="962" spans="1:75" ht="12.75" customHeight="1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  <c r="BQ962" s="39"/>
      <c r="BR962" s="39"/>
      <c r="BS962" s="39"/>
      <c r="BT962" s="39"/>
      <c r="BU962" s="39"/>
      <c r="BV962" s="39"/>
      <c r="BW962" s="39"/>
    </row>
    <row r="963" spans="1:75" ht="12.75" customHeight="1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39"/>
      <c r="BR963" s="39"/>
      <c r="BS963" s="39"/>
      <c r="BT963" s="39"/>
      <c r="BU963" s="39"/>
      <c r="BV963" s="39"/>
      <c r="BW963" s="39"/>
    </row>
    <row r="964" spans="1:75" ht="12.75" customHeight="1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</row>
    <row r="965" spans="1:75" ht="12.75" customHeight="1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  <c r="BQ965" s="39"/>
      <c r="BR965" s="39"/>
      <c r="BS965" s="39"/>
      <c r="BT965" s="39"/>
      <c r="BU965" s="39"/>
      <c r="BV965" s="39"/>
      <c r="BW965" s="39"/>
    </row>
    <row r="966" spans="1:75" ht="12.75" customHeight="1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  <c r="BQ966" s="39"/>
      <c r="BR966" s="39"/>
      <c r="BS966" s="39"/>
      <c r="BT966" s="39"/>
      <c r="BU966" s="39"/>
      <c r="BV966" s="39"/>
      <c r="BW966" s="39"/>
    </row>
    <row r="967" spans="1:75" ht="12.75" customHeight="1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</row>
    <row r="968" spans="1:75" ht="12.75" customHeight="1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</row>
    <row r="969" spans="1:75" ht="12.75" customHeight="1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</row>
    <row r="970" spans="1:75" ht="12.75" customHeight="1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</row>
    <row r="971" spans="1:75" ht="12.75" customHeight="1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</row>
    <row r="972" spans="1:75" ht="12.75" customHeight="1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</row>
    <row r="973" spans="1:75" ht="12.75" customHeight="1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</row>
    <row r="974" spans="1:75" ht="12.75" customHeight="1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</row>
    <row r="975" spans="1:75" ht="12.75" customHeight="1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</row>
    <row r="976" spans="1:75" ht="12.75" customHeight="1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</row>
    <row r="977" spans="1:75" ht="12.75" customHeight="1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</row>
    <row r="978" spans="1:75" ht="12.75" customHeight="1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</row>
    <row r="979" spans="1:75" ht="12.75" customHeight="1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39"/>
      <c r="BQ979" s="39"/>
      <c r="BR979" s="39"/>
      <c r="BS979" s="39"/>
      <c r="BT979" s="39"/>
      <c r="BU979" s="39"/>
      <c r="BV979" s="39"/>
      <c r="BW979" s="39"/>
    </row>
    <row r="980" spans="1:75" ht="12.75" customHeight="1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  <c r="BQ980" s="39"/>
      <c r="BR980" s="39"/>
      <c r="BS980" s="39"/>
      <c r="BT980" s="39"/>
      <c r="BU980" s="39"/>
      <c r="BV980" s="39"/>
      <c r="BW980" s="39"/>
    </row>
    <row r="981" spans="1:75" ht="12.75" customHeight="1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39"/>
      <c r="BQ981" s="39"/>
      <c r="BR981" s="39"/>
      <c r="BS981" s="39"/>
      <c r="BT981" s="39"/>
      <c r="BU981" s="39"/>
      <c r="BV981" s="39"/>
      <c r="BW981" s="39"/>
    </row>
    <row r="982" spans="1:75" ht="12.75" customHeight="1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39"/>
      <c r="BQ982" s="39"/>
      <c r="BR982" s="39"/>
      <c r="BS982" s="39"/>
      <c r="BT982" s="39"/>
      <c r="BU982" s="39"/>
      <c r="BV982" s="39"/>
      <c r="BW982" s="39"/>
    </row>
    <row r="983" spans="1:75" ht="12.75" customHeight="1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39"/>
      <c r="BQ983" s="39"/>
      <c r="BR983" s="39"/>
      <c r="BS983" s="39"/>
      <c r="BT983" s="39"/>
      <c r="BU983" s="39"/>
      <c r="BV983" s="39"/>
      <c r="BW983" s="39"/>
    </row>
    <row r="984" spans="1:75" ht="12.75" customHeight="1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39"/>
      <c r="BQ984" s="39"/>
      <c r="BR984" s="39"/>
      <c r="BS984" s="39"/>
      <c r="BT984" s="39"/>
      <c r="BU984" s="39"/>
      <c r="BV984" s="39"/>
      <c r="BW984" s="39"/>
    </row>
    <row r="985" spans="1:75" ht="12.75" customHeight="1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  <c r="BO985" s="39"/>
      <c r="BP985" s="39"/>
      <c r="BQ985" s="39"/>
      <c r="BR985" s="39"/>
      <c r="BS985" s="39"/>
      <c r="BT985" s="39"/>
      <c r="BU985" s="39"/>
      <c r="BV985" s="39"/>
      <c r="BW985" s="39"/>
    </row>
    <row r="986" spans="1:75" ht="12.75" customHeight="1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  <c r="BO986" s="39"/>
      <c r="BP986" s="39"/>
      <c r="BQ986" s="39"/>
      <c r="BR986" s="39"/>
      <c r="BS986" s="39"/>
      <c r="BT986" s="39"/>
      <c r="BU986" s="39"/>
      <c r="BV986" s="39"/>
      <c r="BW986" s="39"/>
    </row>
    <row r="987" spans="1:75" ht="12.75" customHeight="1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  <c r="BQ987" s="39"/>
      <c r="BR987" s="39"/>
      <c r="BS987" s="39"/>
      <c r="BT987" s="39"/>
      <c r="BU987" s="39"/>
      <c r="BV987" s="39"/>
      <c r="BW987" s="39"/>
    </row>
    <row r="988" spans="1:75" ht="12.75" customHeight="1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</row>
    <row r="989" spans="1:75" ht="12.75" customHeight="1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  <c r="BQ989" s="39"/>
      <c r="BR989" s="39"/>
      <c r="BS989" s="39"/>
      <c r="BT989" s="39"/>
      <c r="BU989" s="39"/>
      <c r="BV989" s="39"/>
      <c r="BW989" s="39"/>
    </row>
    <row r="990" spans="1:75" ht="12.75" customHeight="1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  <c r="BQ990" s="39"/>
      <c r="BR990" s="39"/>
      <c r="BS990" s="39"/>
      <c r="BT990" s="39"/>
      <c r="BU990" s="39"/>
      <c r="BV990" s="39"/>
      <c r="BW990" s="39"/>
    </row>
    <row r="991" spans="1:75" ht="12.75" customHeight="1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  <c r="BQ991" s="39"/>
      <c r="BR991" s="39"/>
      <c r="BS991" s="39"/>
      <c r="BT991" s="39"/>
      <c r="BU991" s="39"/>
      <c r="BV991" s="39"/>
      <c r="BW991" s="39"/>
    </row>
    <row r="992" spans="1:75" ht="12.75" customHeight="1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  <c r="BQ992" s="39"/>
      <c r="BR992" s="39"/>
      <c r="BS992" s="39"/>
      <c r="BT992" s="39"/>
      <c r="BU992" s="39"/>
      <c r="BV992" s="39"/>
      <c r="BW992" s="39"/>
    </row>
    <row r="993" spans="1:75" ht="12.75" customHeight="1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39"/>
      <c r="BQ993" s="39"/>
      <c r="BR993" s="39"/>
      <c r="BS993" s="39"/>
      <c r="BT993" s="39"/>
      <c r="BU993" s="39"/>
      <c r="BV993" s="39"/>
      <c r="BW993" s="39"/>
    </row>
    <row r="994" spans="1:75" ht="12.75" customHeight="1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  <c r="BQ994" s="39"/>
      <c r="BR994" s="39"/>
      <c r="BS994" s="39"/>
      <c r="BT994" s="39"/>
      <c r="BU994" s="39"/>
      <c r="BV994" s="39"/>
      <c r="BW994" s="39"/>
    </row>
    <row r="995" spans="1:75" ht="12.75" customHeight="1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  <c r="BQ995" s="39"/>
      <c r="BR995" s="39"/>
      <c r="BS995" s="39"/>
      <c r="BT995" s="39"/>
      <c r="BU995" s="39"/>
      <c r="BV995" s="39"/>
      <c r="BW995" s="39"/>
    </row>
    <row r="996" spans="1:75" ht="12.75" customHeight="1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  <c r="BQ996" s="39"/>
      <c r="BR996" s="39"/>
      <c r="BS996" s="39"/>
      <c r="BT996" s="39"/>
      <c r="BU996" s="39"/>
      <c r="BV996" s="39"/>
      <c r="BW996" s="39"/>
    </row>
    <row r="997" spans="1:75" ht="12.75" customHeight="1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  <c r="BQ997" s="39"/>
      <c r="BR997" s="39"/>
      <c r="BS997" s="39"/>
      <c r="BT997" s="39"/>
      <c r="BU997" s="39"/>
      <c r="BV997" s="39"/>
      <c r="BW997" s="39"/>
    </row>
    <row r="998" spans="1:75" ht="12.75" customHeight="1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39"/>
      <c r="BQ998" s="39"/>
      <c r="BR998" s="39"/>
      <c r="BS998" s="39"/>
      <c r="BT998" s="39"/>
      <c r="BU998" s="39"/>
      <c r="BV998" s="39"/>
      <c r="BW998" s="39"/>
    </row>
    <row r="999" spans="1:75" ht="12.75" customHeight="1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39"/>
      <c r="BQ999" s="39"/>
      <c r="BR999" s="39"/>
      <c r="BS999" s="39"/>
      <c r="BT999" s="39"/>
      <c r="BU999" s="39"/>
      <c r="BV999" s="39"/>
      <c r="BW999" s="39"/>
    </row>
    <row r="1000" spans="1:75" ht="12.75" customHeight="1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</row>
  </sheetData>
  <mergeCells count="20"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  <mergeCell ref="S1:T1"/>
    <mergeCell ref="U1:V1"/>
    <mergeCell ref="AN1:AO1"/>
    <mergeCell ref="AQ1:AR1"/>
    <mergeCell ref="AT1:AU1"/>
    <mergeCell ref="F1:G1"/>
    <mergeCell ref="I1:J1"/>
    <mergeCell ref="K1:L1"/>
    <mergeCell ref="M1:N1"/>
    <mergeCell ref="P1:Q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6" t="s">
        <v>169</v>
      </c>
      <c r="B1" s="7" t="s">
        <v>170</v>
      </c>
      <c r="C1" s="7" t="s">
        <v>171</v>
      </c>
      <c r="D1" s="7" t="s">
        <v>172</v>
      </c>
      <c r="E1" s="7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 ht="12.75" customHeight="1">
      <c r="A2" s="8" t="s">
        <v>174</v>
      </c>
      <c r="B2" s="9">
        <v>30</v>
      </c>
      <c r="C2" s="9">
        <v>30</v>
      </c>
      <c r="D2" s="9">
        <v>40</v>
      </c>
      <c r="E2" s="10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/>
    </row>
    <row r="3" spans="1:26" ht="12.75" customHeight="1">
      <c r="A3" s="2" t="str">
        <f>'Данные для ввода на bus.gov.ru'!A2</f>
        <v>Детский сад № 11 «Сказка» ст. Курская</v>
      </c>
      <c r="B3" s="11">
        <f>((('Данные для ввода на bus.gov.ru'!F2+'Данные для ввода на bus.gov.ru'!I2)/(2*100))*100)*0.3</f>
        <v>27.3</v>
      </c>
      <c r="C3" s="9">
        <f>'Данные для ввода на bus.gov.ru'!N2*0.3</f>
        <v>30</v>
      </c>
      <c r="D3" s="11">
        <f>((('Данные для ввода на bus.gov.ru'!P2+'Данные для ввода на bus.gov.ru'!S2)/('Данные для ввода на bus.gov.ru'!Q2+'Данные для ввода на bus.gov.ru'!T2))*100)*0.4</f>
        <v>40</v>
      </c>
      <c r="E3" s="12">
        <f t="shared" ref="E3:E15" si="0">B3+C3+D3</f>
        <v>97.3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</row>
    <row r="4" spans="1:26" ht="12.75" customHeight="1">
      <c r="A4" s="2" t="str">
        <f>'Данные для ввода на bus.gov.ru'!A3</f>
        <v>Детский сад № 14 «Теремок» ст. Курская</v>
      </c>
      <c r="B4" s="11">
        <f>((('Данные для ввода на bus.gov.ru'!F3+'Данные для ввода на bus.gov.ru'!I3)/(2*100))*100)*0.3</f>
        <v>25.05</v>
      </c>
      <c r="C4" s="9">
        <f>'Данные для ввода на bus.gov.ru'!N3*0.3</f>
        <v>0</v>
      </c>
      <c r="D4" s="11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12">
        <f t="shared" si="0"/>
        <v>65.05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/>
    </row>
    <row r="5" spans="1:26" ht="12.75" customHeight="1">
      <c r="A5" s="2" t="str">
        <f>'Данные для ввода на bus.gov.ru'!A4</f>
        <v>Детский сад № 6 «Родничок» х. Зайцев</v>
      </c>
      <c r="B5" s="11">
        <f>((('Данные для ввода на bus.gov.ru'!F4+'Данные для ввода на bus.gov.ru'!I4)/(2*100))*100)*0.3</f>
        <v>22.65</v>
      </c>
      <c r="C5" s="9">
        <f>'Данные для ввода на bus.gov.ru'!N4*0.3</f>
        <v>0</v>
      </c>
      <c r="D5" s="11">
        <f>((('Данные для ввода на bus.gov.ru'!P4+'Данные для ввода на bus.gov.ru'!S4)/('Данные для ввода на bus.gov.ru'!Q4+'Данные для ввода на bus.gov.ru'!T4))*100)*0.4</f>
        <v>40</v>
      </c>
      <c r="E5" s="12">
        <f t="shared" si="0"/>
        <v>62.65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"/>
    </row>
    <row r="6" spans="1:26" ht="12.75" customHeight="1">
      <c r="A6" s="2" t="str">
        <f>'Данные для ввода на bus.gov.ru'!A5</f>
        <v>Детский сад комбинированного вида № 1 «Светлячок» ст. Курская</v>
      </c>
      <c r="B6" s="11">
        <f>((('Данные для ввода на bus.gov.ru'!F5+'Данные для ввода на bus.gov.ru'!I5)/(2*100))*100)*0.3</f>
        <v>29.849999999999998</v>
      </c>
      <c r="C6" s="9">
        <f>'Данные для ввода на bus.gov.ru'!N5*0.3</f>
        <v>30</v>
      </c>
      <c r="D6" s="11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12">
        <f t="shared" si="0"/>
        <v>99.85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/>
    </row>
    <row r="7" spans="1:26" ht="12.75" customHeight="1">
      <c r="A7" s="2" t="str">
        <f>'Данные для ввода на bus.gov.ru'!A6</f>
        <v>Детский сад комбинированного вида № 2 «Солнышко» ст. Курская</v>
      </c>
      <c r="B7" s="11">
        <f>((('Данные для ввода на bus.gov.ru'!F6+'Данные для ввода на bus.gov.ru'!I6)/(2*100))*100)*0.3</f>
        <v>24.9</v>
      </c>
      <c r="C7" s="9">
        <f>'Данные для ввода на bus.gov.ru'!N6*0.3</f>
        <v>9</v>
      </c>
      <c r="D7" s="11">
        <f>((('Данные для ввода на bus.gov.ru'!P6+'Данные для ввода на bus.gov.ru'!S6)/('Данные для ввода на bus.gov.ru'!Q6+'Данные для ввода на bus.gov.ru'!T6))*100)*0.4</f>
        <v>39.63963963963964</v>
      </c>
      <c r="E7" s="12">
        <f t="shared" si="0"/>
        <v>73.539639639639631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26" ht="12.75" customHeight="1">
      <c r="A8" s="2" t="str">
        <f>'Данные для ввода на bus.gov.ru'!A7</f>
        <v>Детско-юношеская спортивная школа ст. Курская</v>
      </c>
      <c r="B8" s="11">
        <f>((('Данные для ввода на bus.gov.ru'!F7+'Данные для ввода на bus.gov.ru'!I7)/(2*100))*100)*0.3</f>
        <v>28.95</v>
      </c>
      <c r="C8" s="9">
        <f>'Данные для ввода на bus.gov.ru'!N7*0.3</f>
        <v>27</v>
      </c>
      <c r="D8" s="11">
        <f>((('Данные для ввода на bus.gov.ru'!P7+'Данные для ввода на bus.gov.ru'!S7)/('Данные для ввода на bus.gov.ru'!Q7+'Данные для ввода на bus.gov.ru'!T7))*100)*0.4</f>
        <v>39.6652719665272</v>
      </c>
      <c r="E8" s="12">
        <f t="shared" si="0"/>
        <v>95.615271966527203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</row>
    <row r="9" spans="1:26" ht="12.75" customHeight="1">
      <c r="A9" s="2" t="str">
        <f>'Данные для ввода на bus.gov.ru'!A8</f>
        <v>Средняя общеобразовательная школа № 11 ст. Галюгаевская</v>
      </c>
      <c r="B9" s="11">
        <f>((('Данные для ввода на bus.gov.ru'!F8+'Данные для ввода на bus.gov.ru'!I8)/(2*100))*100)*0.3</f>
        <v>25.65</v>
      </c>
      <c r="C9" s="9">
        <f>'Данные для ввода на bus.gov.ru'!N8*0.3</f>
        <v>30</v>
      </c>
      <c r="D9" s="11">
        <f>((('Данные для ввода на bus.gov.ru'!P8+'Данные для ввода на bus.gov.ru'!S8)/('Данные для ввода на bus.gov.ru'!Q8+'Данные для ввода на bus.gov.ru'!T8))*100)*0.4</f>
        <v>38.157894736842103</v>
      </c>
      <c r="E9" s="12">
        <f t="shared" si="0"/>
        <v>93.807894736842101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5"/>
    </row>
    <row r="10" spans="1:26" ht="12.75" customHeight="1">
      <c r="A10" s="2" t="str">
        <f>'Данные для ввода на bus.gov.ru'!A9</f>
        <v>Средняя общеобразовательная школа № 13 пос. Мирный</v>
      </c>
      <c r="B10" s="11">
        <f>((('Данные для ввода на bus.gov.ru'!F9+'Данные для ввода на bus.gov.ru'!I9)/(2*100))*100)*0.3</f>
        <v>29.4</v>
      </c>
      <c r="C10" s="9">
        <f>'Данные для ввода на bus.gov.ru'!N9*0.3</f>
        <v>30</v>
      </c>
      <c r="D10" s="11">
        <f>((('Данные для ввода на bus.gov.ru'!P9+'Данные для ввода на bus.gov.ru'!S9)/('Данные для ввода на bus.gov.ru'!Q9+'Данные для ввода на bus.gov.ru'!T9))*100)*0.4</f>
        <v>39.371727748691107</v>
      </c>
      <c r="E10" s="12">
        <f t="shared" si="0"/>
        <v>98.771727748691106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5"/>
    </row>
    <row r="11" spans="1:26" ht="12.75" customHeight="1">
      <c r="A11" s="2" t="str">
        <f>'Данные для ввода на bus.gov.ru'!A10</f>
        <v>Средняя общеобразовательная школа № 14 пос. Ага-Батыр</v>
      </c>
      <c r="B11" s="11">
        <f>((('Данные для ввода на bus.gov.ru'!F10+'Данные для ввода на bus.gov.ru'!I10)/(2*100))*100)*0.3</f>
        <v>28.5</v>
      </c>
      <c r="C11" s="9">
        <f>'Данные для ввода на bus.gov.ru'!N10*0.3</f>
        <v>30</v>
      </c>
      <c r="D11" s="11">
        <f>((('Данные для ввода на bus.gov.ru'!P10+'Данные для ввода на bus.gov.ru'!S10)/('Данные для ввода на bus.gov.ru'!Q10+'Данные для ввода на bus.gov.ru'!T10))*100)*0.4</f>
        <v>37.8494623655914</v>
      </c>
      <c r="E11" s="12">
        <f t="shared" si="0"/>
        <v>96.349462365591393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</row>
    <row r="12" spans="1:26" ht="12.75" customHeight="1">
      <c r="A12" s="2" t="str">
        <f>'Данные для ввода на bus.gov.ru'!A11</f>
        <v>Средняя общеобразовательная школа № 17 с. Серноводское</v>
      </c>
      <c r="B12" s="11">
        <f>((('Данные для ввода на bus.gov.ru'!F11+'Данные для ввода на bus.gov.ru'!I11)/(2*100))*100)*0.3</f>
        <v>29.4</v>
      </c>
      <c r="C12" s="9">
        <f>'Данные для ввода на bus.gov.ru'!N11*0.3</f>
        <v>30</v>
      </c>
      <c r="D12" s="11">
        <f>((('Данные для ввода на bus.gov.ru'!P11+'Данные для ввода на bus.gov.ru'!S11)/('Данные для ввода на bus.gov.ru'!Q11+'Данные для ввода на bus.gov.ru'!T11))*100)*0.4</f>
        <v>38.981818181818184</v>
      </c>
      <c r="E12" s="12">
        <f t="shared" si="0"/>
        <v>98.381818181818176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</row>
    <row r="13" spans="1:26" ht="12.75" customHeight="1">
      <c r="A13" s="2" t="str">
        <f>'Данные для ввода на bus.gov.ru'!A12</f>
        <v>Средняя общеобразовательная школа № 5 с. Эдиссия</v>
      </c>
      <c r="B13" s="11">
        <f>((('Данные для ввода на bus.gov.ru'!F12+'Данные для ввода на bus.gov.ru'!I12)/(2*100))*100)*0.3</f>
        <v>29.4</v>
      </c>
      <c r="C13" s="9">
        <f>'Данные для ввода на bus.gov.ru'!N12*0.3</f>
        <v>27</v>
      </c>
      <c r="D13" s="11">
        <f>((('Данные для ввода на bus.gov.ru'!P12+'Данные для ввода на bus.gov.ru'!S12)/('Данные для ввода на bus.gov.ru'!Q12+'Данные для ввода на bus.gov.ru'!T12))*100)*0.4</f>
        <v>38.876404494382029</v>
      </c>
      <c r="E13" s="12">
        <f t="shared" si="0"/>
        <v>95.276404494382035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1:26" ht="12.75" customHeight="1">
      <c r="A14" s="2" t="str">
        <f>'Данные для ввода на bus.gov.ru'!A13</f>
        <v>Средняя общеобразовательная школа № 8 с. Русское</v>
      </c>
      <c r="B14" s="11">
        <f>((('Данные для ввода на bus.gov.ru'!F13+'Данные для ввода на bus.gov.ru'!I13)/(2*100))*100)*0.3</f>
        <v>28.05</v>
      </c>
      <c r="C14" s="9">
        <f>'Данные для ввода на bus.gov.ru'!N13*0.3</f>
        <v>30</v>
      </c>
      <c r="D14" s="11">
        <f>((('Данные для ввода на bus.gov.ru'!P13+'Данные для ввода на bus.gov.ru'!S13)/('Данные для ввода на bus.gov.ru'!Q13+'Данные для ввода на bus.gov.ru'!T13))*100)*0.4</f>
        <v>39.597315436241615</v>
      </c>
      <c r="E14" s="12">
        <f t="shared" si="0"/>
        <v>97.647315436241612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1:26" ht="12.75" customHeight="1">
      <c r="A15" s="2" t="str">
        <f>'Данные для ввода на bus.gov.ru'!A14</f>
        <v>Центр дополнительного образования для детей ст. Курская</v>
      </c>
      <c r="B15" s="11">
        <f>((('Данные для ввода на bus.gov.ru'!F14+'Данные для ввода на bus.gov.ru'!I14)/(2*100))*100)*0.3</f>
        <v>30</v>
      </c>
      <c r="C15" s="9">
        <f>'Данные для ввода на bus.gov.ru'!N14*0.3</f>
        <v>27</v>
      </c>
      <c r="D15" s="11">
        <f>((('Данные для ввода на bus.gov.ru'!P14+'Данные для ввода на bus.gov.ru'!S14)/('Данные для ввода на bus.gov.ru'!Q14+'Данные для ввода на bus.gov.ru'!T14))*100)*0.4</f>
        <v>38.906605922551257</v>
      </c>
      <c r="E15" s="12">
        <f t="shared" si="0"/>
        <v>95.90660592255125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5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5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5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5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5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5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5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5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5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5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5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5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5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5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5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5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5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5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5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5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5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5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5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5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5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5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5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5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5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5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5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5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5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5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5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5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5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5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5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5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5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5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5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5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5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5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5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5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5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5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5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5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5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5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5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5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5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5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5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5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5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5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5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5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5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5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5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5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5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5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5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5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5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5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5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5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5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5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5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5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5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5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5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5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5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5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5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5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5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5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5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5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5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5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5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5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5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5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5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5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5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5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5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5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5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5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5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5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5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5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5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5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5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5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5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5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5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5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5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5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5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5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5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5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5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5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5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5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5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5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5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5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5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5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5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5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5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5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6" t="s">
        <v>169</v>
      </c>
      <c r="B1" s="7" t="s">
        <v>175</v>
      </c>
      <c r="C1" s="7" t="s">
        <v>176</v>
      </c>
      <c r="D1" s="7" t="s">
        <v>173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 s="5"/>
    </row>
    <row r="2" spans="1:26" ht="12.75" customHeight="1">
      <c r="A2" s="13" t="s">
        <v>174</v>
      </c>
      <c r="B2" s="14">
        <v>50</v>
      </c>
      <c r="C2" s="14">
        <v>50</v>
      </c>
      <c r="D2" s="14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</row>
    <row r="3" spans="1:26" ht="12.75" customHeight="1">
      <c r="A3" s="2" t="str">
        <f>'Данные для ввода на bus.gov.ru'!A2</f>
        <v>Детский сад № 11 «Сказка» ст. Курская</v>
      </c>
      <c r="B3" s="1">
        <f>'Данные для ввода на bus.gov.ru'!X2*0.5</f>
        <v>50</v>
      </c>
      <c r="C3" s="15">
        <f>(('Данные для ввода на bus.gov.ru'!Z2/'Данные для ввода на bus.gov.ru'!AA2)*100)*0.5</f>
        <v>47.826086956521742</v>
      </c>
      <c r="D3" s="15">
        <f t="shared" ref="D3:D15" si="0">B3+C3</f>
        <v>97.826086956521749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</row>
    <row r="4" spans="1:26" ht="12.75" customHeight="1">
      <c r="A4" s="2" t="str">
        <f>'Данные для ввода на bus.gov.ru'!A3</f>
        <v>Детский сад № 14 «Теремок» ст. Курская</v>
      </c>
      <c r="B4" s="1">
        <f>'Данные для ввода на bus.gov.ru'!X3*0.5</f>
        <v>50</v>
      </c>
      <c r="C4" s="15">
        <f>(('Данные для ввода на bus.gov.ru'!Z3/'Данные для ввода на bus.gov.ru'!AA3)*100)*0.5</f>
        <v>50</v>
      </c>
      <c r="D4" s="15">
        <f t="shared" si="0"/>
        <v>100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5"/>
    </row>
    <row r="5" spans="1:26" ht="12.75" customHeight="1">
      <c r="A5" s="2" t="str">
        <f>'Данные для ввода на bus.gov.ru'!A4</f>
        <v>Детский сад № 6 «Родничок» х. Зайцев</v>
      </c>
      <c r="B5" s="1">
        <f>'Данные для ввода на bus.gov.ru'!X4*0.5</f>
        <v>50</v>
      </c>
      <c r="C5" s="15">
        <f>(('Данные для ввода на bus.gov.ru'!Z4/'Данные для ввода на bus.gov.ru'!AA4)*100)*0.5</f>
        <v>40.243902439024396</v>
      </c>
      <c r="D5" s="15">
        <f t="shared" si="0"/>
        <v>90.243902439024396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  <c r="Z5" s="5"/>
    </row>
    <row r="6" spans="1:26" ht="12.75" customHeight="1">
      <c r="A6" s="2" t="str">
        <f>'Данные для ввода на bus.gov.ru'!A5</f>
        <v>Детский сад комбинированного вида № 1 «Светлячок» ст. Курская</v>
      </c>
      <c r="B6" s="1">
        <f>'Данные для ввода на bus.gov.ru'!X5*0.5</f>
        <v>50</v>
      </c>
      <c r="C6" s="15">
        <f>(('Данные для ввода на bus.gov.ru'!Z5/'Данные для ввода на bus.gov.ru'!AA5)*100)*0.5</f>
        <v>50</v>
      </c>
      <c r="D6" s="15">
        <f t="shared" si="0"/>
        <v>100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"/>
      <c r="Z6" s="5"/>
    </row>
    <row r="7" spans="1:26" ht="12.75" customHeight="1">
      <c r="A7" s="2" t="str">
        <f>'Данные для ввода на bus.gov.ru'!A6</f>
        <v>Детский сад комбинированного вида № 2 «Солнышко» ст. Курская</v>
      </c>
      <c r="B7" s="1">
        <f>'Данные для ввода на bus.gov.ru'!X6*0.5</f>
        <v>50</v>
      </c>
      <c r="C7" s="15">
        <f>(('Данные для ввода на bus.gov.ru'!Z6/'Данные для ввода на bus.gov.ru'!AA6)*100)*0.5</f>
        <v>48.255813953488378</v>
      </c>
      <c r="D7" s="15">
        <f t="shared" si="0"/>
        <v>98.255813953488371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5"/>
    </row>
    <row r="8" spans="1:26" ht="12.75" customHeight="1">
      <c r="A8" s="2" t="str">
        <f>'Данные для ввода на bus.gov.ru'!A7</f>
        <v>Детско-юношеская спортивная школа ст. Курская</v>
      </c>
      <c r="B8" s="1">
        <f>'Данные для ввода на bus.gov.ru'!X7*0.5</f>
        <v>50</v>
      </c>
      <c r="C8" s="15">
        <f>(('Данные для ввода на bus.gov.ru'!Z7/'Данные для ввода на bus.gov.ru'!AA7)*100)*0.5</f>
        <v>47.305389221556887</v>
      </c>
      <c r="D8" s="15">
        <f t="shared" si="0"/>
        <v>97.305389221556879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</row>
    <row r="9" spans="1:26" ht="12.75" customHeight="1">
      <c r="A9" s="2" t="str">
        <f>'Данные для ввода на bus.gov.ru'!A8</f>
        <v>Средняя общеобразовательная школа № 11 ст. Галюгаевская</v>
      </c>
      <c r="B9" s="1">
        <f>'Данные для ввода на bus.gov.ru'!X8*0.5</f>
        <v>50</v>
      </c>
      <c r="C9" s="15">
        <f>(('Данные для ввода на bus.gov.ru'!Z8/'Данные для ввода на bus.gov.ru'!AA8)*100)*0.5</f>
        <v>44.444444444444443</v>
      </c>
      <c r="D9" s="15">
        <f t="shared" si="0"/>
        <v>94.444444444444443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/>
      <c r="Z9" s="5"/>
    </row>
    <row r="10" spans="1:26" ht="12.75" customHeight="1">
      <c r="A10" s="2" t="str">
        <f>'Данные для ввода на bus.gov.ru'!A9</f>
        <v>Средняя общеобразовательная школа № 13 пос. Мирный</v>
      </c>
      <c r="B10" s="1">
        <f>'Данные для ввода на bus.gov.ru'!X9*0.5</f>
        <v>50</v>
      </c>
      <c r="C10" s="15">
        <f>(('Данные для ввода на bus.gov.ru'!Z9/'Данные для ввода на bus.gov.ru'!AA9)*100)*0.5</f>
        <v>47.787610619469028</v>
      </c>
      <c r="D10" s="15">
        <f t="shared" si="0"/>
        <v>97.787610619469035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/>
      <c r="Z10" s="5"/>
    </row>
    <row r="11" spans="1:26" ht="12.75" customHeight="1">
      <c r="A11" s="2" t="str">
        <f>'Данные для ввода на bus.gov.ru'!A10</f>
        <v>Средняя общеобразовательная школа № 14 пос. Ага-Батыр</v>
      </c>
      <c r="B11" s="1">
        <f>'Данные для ввода на bus.gov.ru'!X10*0.5</f>
        <v>50</v>
      </c>
      <c r="C11" s="15">
        <f>(('Данные для ввода на bus.gov.ru'!Z10/'Данные для ввода на bus.gov.ru'!AA10)*100)*0.5</f>
        <v>42.105263157894733</v>
      </c>
      <c r="D11" s="15">
        <f t="shared" si="0"/>
        <v>92.10526315789474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  <c r="Z11" s="5"/>
    </row>
    <row r="12" spans="1:26" ht="12.75" customHeight="1">
      <c r="A12" s="2" t="str">
        <f>'Данные для ввода на bus.gov.ru'!A11</f>
        <v>Средняя общеобразовательная школа № 17 с. Серноводское</v>
      </c>
      <c r="B12" s="1">
        <f>'Данные для ввода на bus.gov.ru'!X11*0.5</f>
        <v>50</v>
      </c>
      <c r="C12" s="15">
        <f>(('Данные для ввода на bus.gov.ru'!Z11/'Данные для ввода на bus.gov.ru'!AA11)*100)*0.5</f>
        <v>48.241206030150749</v>
      </c>
      <c r="D12" s="15">
        <f t="shared" si="0"/>
        <v>98.241206030150749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  <c r="Z12" s="5"/>
    </row>
    <row r="13" spans="1:26" ht="12.75" customHeight="1">
      <c r="A13" s="2" t="str">
        <f>'Данные для ввода на bus.gov.ru'!A12</f>
        <v>Средняя общеобразовательная школа № 5 с. Эдиссия</v>
      </c>
      <c r="B13" s="1">
        <f>'Данные для ввода на bus.gov.ru'!X12*0.5</f>
        <v>50</v>
      </c>
      <c r="C13" s="15">
        <f>(('Данные для ввода на bus.gov.ru'!Z12/'Данные для ввода на bus.gov.ru'!AA12)*100)*0.5</f>
        <v>45.711678832116789</v>
      </c>
      <c r="D13" s="15">
        <f t="shared" si="0"/>
        <v>95.711678832116789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  <c r="Z13" s="5"/>
    </row>
    <row r="14" spans="1:26" ht="12.75" customHeight="1">
      <c r="A14" s="2" t="str">
        <f>'Данные для ввода на bus.gov.ru'!A13</f>
        <v>Средняя общеобразовательная школа № 8 с. Русское</v>
      </c>
      <c r="B14" s="1">
        <f>'Данные для ввода на bus.gov.ru'!X13*0.5</f>
        <v>50</v>
      </c>
      <c r="C14" s="15">
        <f>(('Данные для ввода на bus.gov.ru'!Z13/'Данные для ввода на bus.gov.ru'!AA13)*100)*0.5</f>
        <v>47.159090909090914</v>
      </c>
      <c r="D14" s="15">
        <f t="shared" si="0"/>
        <v>97.159090909090907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"/>
      <c r="Z14" s="5"/>
    </row>
    <row r="15" spans="1:26" ht="12.75" customHeight="1">
      <c r="A15" s="2" t="str">
        <f>'Данные для ввода на bus.gov.ru'!A14</f>
        <v>Центр дополнительного образования для детей ст. Курская</v>
      </c>
      <c r="B15" s="1">
        <f>'Данные для ввода на bus.gov.ru'!X14*0.5</f>
        <v>50</v>
      </c>
      <c r="C15" s="15">
        <f>(('Данные для ввода на bus.gov.ru'!Z14/'Данные для ввода на bus.gov.ru'!AA14)*100)*0.5</f>
        <v>47.507331378299121</v>
      </c>
      <c r="D15" s="15">
        <f t="shared" si="0"/>
        <v>97.507331378299114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  <c r="Z15" s="5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"/>
      <c r="Z16" s="5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"/>
      <c r="Z17" s="5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5"/>
      <c r="Z18" s="5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  <c r="Z19" s="5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5"/>
      <c r="Z20" s="5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  <c r="Z21" s="5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 s="5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5"/>
      <c r="Z23" s="5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5"/>
      <c r="Z24" s="5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5"/>
      <c r="Z25" s="5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5"/>
      <c r="Z26" s="5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5"/>
      <c r="Z27" s="5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5"/>
      <c r="Z28" s="5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5"/>
      <c r="Z29" s="5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5"/>
      <c r="Z30" s="5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5"/>
      <c r="Z31" s="5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5"/>
      <c r="Z32" s="5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5"/>
      <c r="Z33" s="5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5"/>
      <c r="Z34" s="5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  <c r="Z35" s="5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  <c r="Z36" s="5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5"/>
      <c r="Z37" s="5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5"/>
      <c r="Z38" s="5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5"/>
      <c r="Z39" s="5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5"/>
      <c r="Z40" s="5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5"/>
      <c r="Z41" s="5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5"/>
      <c r="Z42" s="5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5"/>
      <c r="Z43" s="5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5"/>
      <c r="Z44" s="5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5"/>
      <c r="Z45" s="5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5"/>
      <c r="Z46" s="5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5"/>
      <c r="Z47" s="5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5"/>
      <c r="Z48" s="5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5"/>
      <c r="Z49" s="5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"/>
      <c r="Z50" s="5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5"/>
      <c r="Z51" s="5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5"/>
      <c r="Z52" s="5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5"/>
      <c r="Z53" s="5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5"/>
      <c r="Z54" s="5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5"/>
      <c r="Z55" s="5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5"/>
      <c r="Z56" s="5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5"/>
      <c r="Z57" s="5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5"/>
      <c r="Z58" s="5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5"/>
      <c r="Z59" s="5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5"/>
      <c r="Z60" s="5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5"/>
      <c r="Z61" s="5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5"/>
      <c r="Z62" s="5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5"/>
      <c r="Z63" s="5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5"/>
      <c r="Z64" s="5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5"/>
      <c r="Z65" s="5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5"/>
      <c r="Z66" s="5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5"/>
      <c r="Z67" s="5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5"/>
      <c r="Z68" s="5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5"/>
      <c r="Z69" s="5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5"/>
      <c r="Z70" s="5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5"/>
      <c r="Z71" s="5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5"/>
      <c r="Z72" s="5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5"/>
      <c r="Z73" s="5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5"/>
      <c r="Z74" s="5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5"/>
      <c r="Z75" s="5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5"/>
      <c r="Z76" s="5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5"/>
      <c r="Z77" s="5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5"/>
      <c r="Z78" s="5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5"/>
      <c r="Z79" s="5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5"/>
      <c r="Z80" s="5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5"/>
      <c r="Z81" s="5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5"/>
      <c r="Z82" s="5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5"/>
      <c r="Z83" s="5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5"/>
      <c r="Z84" s="5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5"/>
      <c r="Z85" s="5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5"/>
      <c r="Z86" s="5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5"/>
      <c r="Z87" s="5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5"/>
      <c r="Z88" s="5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5"/>
      <c r="Z89" s="5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5"/>
      <c r="Z90" s="5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5"/>
      <c r="Z91" s="5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5"/>
      <c r="Z92" s="5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5"/>
      <c r="Z93" s="5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5"/>
      <c r="Z94" s="5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5"/>
      <c r="Z95" s="5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5"/>
      <c r="Z96" s="5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5"/>
      <c r="Z97" s="5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5"/>
      <c r="Z98" s="5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5"/>
      <c r="Z99" s="5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5"/>
      <c r="Z100" s="5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5"/>
      <c r="Z101" s="5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5"/>
      <c r="Z102" s="5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5"/>
      <c r="Z103" s="5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5"/>
      <c r="Z104" s="5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5"/>
      <c r="Z105" s="5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5"/>
      <c r="Z106" s="5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5"/>
      <c r="Z107" s="5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5"/>
      <c r="Z108" s="5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5"/>
      <c r="Z109" s="5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5"/>
      <c r="Z110" s="5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5"/>
      <c r="Z111" s="5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5"/>
      <c r="Z112" s="5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5"/>
      <c r="Z113" s="5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5"/>
      <c r="Z114" s="5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5"/>
      <c r="Z115" s="5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5"/>
      <c r="Z116" s="5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"/>
      <c r="Z117" s="5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"/>
      <c r="Z118" s="5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5"/>
      <c r="Z119" s="5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5"/>
      <c r="Z120" s="5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5"/>
      <c r="Z121" s="5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5"/>
      <c r="Z122" s="5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5"/>
      <c r="Z123" s="5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5"/>
      <c r="Z124" s="5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5"/>
      <c r="Z125" s="5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5"/>
      <c r="Z126" s="5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5"/>
      <c r="Z127" s="5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5"/>
      <c r="Z128" s="5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5"/>
      <c r="Z129" s="5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5"/>
      <c r="Z130" s="5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5"/>
      <c r="Z131" s="5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5"/>
      <c r="Z132" s="5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5"/>
      <c r="Z133" s="5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5"/>
      <c r="Z134" s="5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5"/>
      <c r="Z135" s="5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5"/>
      <c r="Z136" s="5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5"/>
      <c r="Z137" s="5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5"/>
      <c r="Z138" s="5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5"/>
      <c r="Z139" s="5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5"/>
      <c r="Z140" s="5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5"/>
      <c r="Z141" s="5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5"/>
      <c r="Z142" s="5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5"/>
      <c r="Z143" s="5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5"/>
      <c r="Z144" s="5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5"/>
      <c r="Z145" s="5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5"/>
      <c r="Z146" s="5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5"/>
      <c r="Z147" s="5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5"/>
      <c r="Z148" s="5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5"/>
      <c r="Z149" s="5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5"/>
      <c r="Z150" s="5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5"/>
      <c r="Z151" s="5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5"/>
      <c r="Z152" s="5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5"/>
      <c r="Z153" s="5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5"/>
      <c r="Z154" s="5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5"/>
      <c r="Z155" s="5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5"/>
      <c r="Z156" s="5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5"/>
      <c r="Z157" s="5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5"/>
      <c r="Z158" s="5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5"/>
      <c r="Z159" s="5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5"/>
      <c r="Z160" s="5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5"/>
      <c r="Z161" s="5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5"/>
      <c r="Z162" s="5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5"/>
      <c r="Z163" s="5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5"/>
      <c r="Z164" s="5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5"/>
      <c r="Z165" s="5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5"/>
      <c r="Z166" s="5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5"/>
      <c r="Z167" s="5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5"/>
      <c r="Z168" s="5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5"/>
      <c r="Z169" s="5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5"/>
      <c r="Z170" s="5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5"/>
      <c r="Z171" s="5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5"/>
      <c r="Z172" s="5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5"/>
      <c r="Z173" s="5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5"/>
      <c r="Z174" s="5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5"/>
      <c r="Z175" s="5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5"/>
      <c r="Z176" s="5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5"/>
      <c r="Z177" s="5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5"/>
      <c r="Z178" s="5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5"/>
      <c r="Z179" s="5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5"/>
      <c r="Z180" s="5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5"/>
      <c r="Z181" s="5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5"/>
      <c r="Z182" s="5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5"/>
      <c r="Z183" s="5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5"/>
      <c r="Z184" s="5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5"/>
      <c r="Z185" s="5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5"/>
      <c r="Z186" s="5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5"/>
      <c r="Z187" s="5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5"/>
      <c r="Z188" s="5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5"/>
      <c r="Z189" s="5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5"/>
      <c r="Z190" s="5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5"/>
      <c r="Z191" s="5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5"/>
      <c r="Z192" s="5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5"/>
      <c r="Z193" s="5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5"/>
      <c r="Z194" s="5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5"/>
      <c r="Z195" s="5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5"/>
      <c r="Z196" s="5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5"/>
      <c r="Z197" s="5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5"/>
      <c r="Z198" s="5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5"/>
      <c r="Z199" s="5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5"/>
      <c r="Z200" s="5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5"/>
      <c r="Z201" s="5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5"/>
      <c r="Z202" s="5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5"/>
      <c r="Z203" s="5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5"/>
      <c r="Z204" s="5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5"/>
      <c r="Z205" s="5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5"/>
      <c r="Z206" s="5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5"/>
      <c r="Z207" s="5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5"/>
      <c r="Z208" s="5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5"/>
      <c r="Z209" s="5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5"/>
      <c r="Z210" s="5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5"/>
      <c r="Z211" s="5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5"/>
      <c r="Z212" s="5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5"/>
      <c r="Z213" s="5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5"/>
      <c r="Z214" s="5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5"/>
      <c r="Z215" s="5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5"/>
      <c r="Z216" s="5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5"/>
      <c r="Z217" s="5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5"/>
      <c r="Z218" s="5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5"/>
      <c r="Z219" s="5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16" t="s">
        <v>169</v>
      </c>
      <c r="B1" s="17" t="s">
        <v>177</v>
      </c>
      <c r="C1" s="17" t="s">
        <v>178</v>
      </c>
      <c r="D1" s="17" t="s">
        <v>179</v>
      </c>
      <c r="E1" s="17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 ht="12.75" customHeight="1">
      <c r="A2" s="13" t="s">
        <v>174</v>
      </c>
      <c r="B2" s="18">
        <v>30</v>
      </c>
      <c r="C2" s="18">
        <v>40</v>
      </c>
      <c r="D2" s="18">
        <v>30</v>
      </c>
      <c r="E2" s="18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/>
    </row>
    <row r="3" spans="1:26" ht="12.75" customHeight="1">
      <c r="A3" s="2" t="str">
        <f>'Данные для ввода на bus.gov.ru'!A2</f>
        <v>Детский сад № 11 «Сказка» ст. Курская</v>
      </c>
      <c r="B3" s="6">
        <f>'Данные для ввода на bus.gov.ru'!AE2*0.3</f>
        <v>0</v>
      </c>
      <c r="C3" s="6">
        <f>'Данные для ввода на bus.gov.ru'!AI2*0.4</f>
        <v>0</v>
      </c>
      <c r="D3" s="19">
        <f>IFERROR((('Данные для ввода на bus.gov.ru'!AK2/'Данные для ввода на bus.gov.ru'!AL2)*100)*0.3,0)</f>
        <v>30</v>
      </c>
      <c r="E3" s="19">
        <f t="shared" ref="E3:E15" si="0">B3+C3+D3</f>
        <v>30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</row>
    <row r="4" spans="1:26" ht="12.75" customHeight="1">
      <c r="A4" s="2" t="str">
        <f>'Данные для ввода на bus.gov.ru'!A3</f>
        <v>Детский сад № 14 «Теремок» ст. Курская</v>
      </c>
      <c r="B4" s="6">
        <f>'Данные для ввода на bus.gov.ru'!AE3*0.3</f>
        <v>6</v>
      </c>
      <c r="C4" s="6">
        <f>'Данные для ввода на bus.gov.ru'!AI3*0.4</f>
        <v>0</v>
      </c>
      <c r="D4" s="19">
        <f>IFERROR((('Данные для ввода на bus.gov.ru'!AK3/'Данные для ввода на bus.gov.ru'!AL3)*100)*0.3,0)</f>
        <v>30</v>
      </c>
      <c r="E4" s="19">
        <f t="shared" si="0"/>
        <v>36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/>
    </row>
    <row r="5" spans="1:26" ht="12.75" customHeight="1">
      <c r="A5" s="2" t="str">
        <f>'Данные для ввода на bus.gov.ru'!A4</f>
        <v>Детский сад № 6 «Родничок» х. Зайцев</v>
      </c>
      <c r="B5" s="6">
        <f>'Данные для ввода на bus.gov.ru'!AE4*0.3</f>
        <v>0</v>
      </c>
      <c r="C5" s="6">
        <f>'Данные для ввода на bus.gov.ru'!AI4*0.4</f>
        <v>0</v>
      </c>
      <c r="D5" s="19">
        <f>IFERROR((('Данные для ввода на bus.gov.ru'!AK4/'Данные для ввода на bus.gov.ru'!AL4)*100)*0.3,0)</f>
        <v>9.9999999999999982</v>
      </c>
      <c r="E5" s="19">
        <f t="shared" si="0"/>
        <v>9.9999999999999982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"/>
    </row>
    <row r="6" spans="1:26" ht="12.75" customHeight="1">
      <c r="A6" s="2" t="str">
        <f>'Данные для ввода на bus.gov.ru'!A5</f>
        <v>Детский сад комбинированного вида № 1 «Светлячок» ст. Курская</v>
      </c>
      <c r="B6" s="6">
        <f>'Данные для ввода на bus.gov.ru'!AE5*0.3</f>
        <v>18</v>
      </c>
      <c r="C6" s="6">
        <f>'Данные для ввода на bus.gov.ru'!AI5*0.4</f>
        <v>32</v>
      </c>
      <c r="D6" s="19">
        <f>IFERROR((('Данные для ввода на bus.gov.ru'!AK5/'Данные для ввода на bus.gov.ru'!AL5)*100)*0.3,0)</f>
        <v>24.705882352941174</v>
      </c>
      <c r="E6" s="19">
        <f t="shared" si="0"/>
        <v>74.705882352941174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/>
    </row>
    <row r="7" spans="1:26" ht="12.75" customHeight="1">
      <c r="A7" s="2" t="str">
        <f>'Данные для ввода на bus.gov.ru'!A6</f>
        <v>Детский сад комбинированного вида № 2 «Солнышко» ст. Курская</v>
      </c>
      <c r="B7" s="6">
        <f>'Данные для ввода на bus.gov.ru'!AE6*0.3</f>
        <v>0</v>
      </c>
      <c r="C7" s="6">
        <f>'Данные для ввода на bus.gov.ru'!AI6*0.4</f>
        <v>8</v>
      </c>
      <c r="D7" s="19">
        <f>IFERROR((('Данные для ввода на bus.gov.ru'!AK6/'Данные для ввода на bus.gov.ru'!AL6)*100)*0.3,0)</f>
        <v>24</v>
      </c>
      <c r="E7" s="19">
        <f t="shared" si="0"/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26" ht="12.75" customHeight="1">
      <c r="A8" s="2" t="str">
        <f>'Данные для ввода на bus.gov.ru'!A7</f>
        <v>Детско-юношеская спортивная школа ст. Курская</v>
      </c>
      <c r="B8" s="6">
        <f>'Данные для ввода на bus.gov.ru'!AE7*0.3</f>
        <v>6</v>
      </c>
      <c r="C8" s="6">
        <f>'Данные для ввода на bus.gov.ru'!AI7*0.4</f>
        <v>8</v>
      </c>
      <c r="D8" s="19">
        <f>IFERROR((('Данные для ввода на bus.gov.ru'!AK7/'Данные для ввода на bus.gov.ru'!AL7)*100)*0.3,0)</f>
        <v>30</v>
      </c>
      <c r="E8" s="19">
        <f t="shared" si="0"/>
        <v>44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</row>
    <row r="9" spans="1:26" ht="12.75" customHeight="1">
      <c r="A9" s="2" t="str">
        <f>'Данные для ввода на bus.gov.ru'!A8</f>
        <v>Средняя общеобразовательная школа № 11 ст. Галюгаевская</v>
      </c>
      <c r="B9" s="6">
        <f>'Данные для ввода на bus.gov.ru'!AE8*0.3</f>
        <v>6</v>
      </c>
      <c r="C9" s="6">
        <f>'Данные для ввода на bus.gov.ru'!AI8*0.4</f>
        <v>32</v>
      </c>
      <c r="D9" s="19">
        <f>IFERROR((('Данные для ввода на bus.gov.ru'!AK8/'Данные для ввода на bus.gov.ru'!AL8)*100)*0.3,0)</f>
        <v>27.69230769230769</v>
      </c>
      <c r="E9" s="19">
        <f t="shared" si="0"/>
        <v>65.692307692307693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5"/>
    </row>
    <row r="10" spans="1:26" ht="12.75" customHeight="1">
      <c r="A10" s="2" t="str">
        <f>'Данные для ввода на bus.gov.ru'!A9</f>
        <v>Средняя общеобразовательная школа № 13 пос. Мирный</v>
      </c>
      <c r="B10" s="6">
        <f>'Данные для ввода на bus.gov.ru'!AE9*0.3</f>
        <v>12</v>
      </c>
      <c r="C10" s="6">
        <f>'Данные для ввода на bus.gov.ru'!AI9*0.4</f>
        <v>24</v>
      </c>
      <c r="D10" s="19">
        <f>IFERROR((('Данные для ввода на bus.gov.ru'!AK9/'Данные для ввода на bus.gov.ru'!AL9)*100)*0.3,0)</f>
        <v>30</v>
      </c>
      <c r="E10" s="19">
        <f t="shared" si="0"/>
        <v>66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5"/>
    </row>
    <row r="11" spans="1:26" ht="12.75" customHeight="1">
      <c r="A11" s="2" t="str">
        <f>'Данные для ввода на bus.gov.ru'!A10</f>
        <v>Средняя общеобразовательная школа № 14 пос. Ага-Батыр</v>
      </c>
      <c r="B11" s="6">
        <f>'Данные для ввода на bus.gov.ru'!AE10*0.3</f>
        <v>12</v>
      </c>
      <c r="C11" s="6">
        <f>'Данные для ввода на bus.gov.ru'!AI10*0.4</f>
        <v>16</v>
      </c>
      <c r="D11" s="19">
        <f>IFERROR((('Данные для ввода на bus.gov.ru'!AK10/'Данные для ввода на bus.gov.ru'!AL10)*100)*0.3,0)</f>
        <v>25.384615384615383</v>
      </c>
      <c r="E11" s="19">
        <f t="shared" si="0"/>
        <v>53.384615384615387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</row>
    <row r="12" spans="1:26" ht="12.75" customHeight="1">
      <c r="A12" s="2" t="str">
        <f>'Данные для ввода на bus.gov.ru'!A11</f>
        <v>Средняя общеобразовательная школа № 17 с. Серноводское</v>
      </c>
      <c r="B12" s="6">
        <f>'Данные для ввода на bus.gov.ru'!AE11*0.3</f>
        <v>30</v>
      </c>
      <c r="C12" s="6">
        <f>'Данные для ввода на bus.gov.ru'!AI11*0.4</f>
        <v>32</v>
      </c>
      <c r="D12" s="19">
        <f>IFERROR((('Данные для ввода на bus.gov.ru'!AK11/'Данные для ввода на bus.gov.ru'!AL11)*100)*0.3,0)</f>
        <v>27.499999999999996</v>
      </c>
      <c r="E12" s="19">
        <f t="shared" si="0"/>
        <v>89.5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</row>
    <row r="13" spans="1:26" ht="12.75" customHeight="1">
      <c r="A13" s="2" t="str">
        <f>'Данные для ввода на bus.gov.ru'!A12</f>
        <v>Средняя общеобразовательная школа № 5 с. Эдиссия</v>
      </c>
      <c r="B13" s="6">
        <f>'Данные для ввода на bus.gov.ru'!AE12*0.3</f>
        <v>18</v>
      </c>
      <c r="C13" s="6">
        <f>'Данные для ввода на bus.gov.ru'!AI12*0.4</f>
        <v>24</v>
      </c>
      <c r="D13" s="19">
        <f>IFERROR((('Данные для ввода на bus.gov.ru'!AK12/'Данные для ввода на bus.gov.ru'!AL12)*100)*0.3,0)</f>
        <v>30</v>
      </c>
      <c r="E13" s="19">
        <f t="shared" si="0"/>
        <v>72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1:26" ht="12.75" customHeight="1">
      <c r="A14" s="2" t="str">
        <f>'Данные для ввода на bus.gov.ru'!A13</f>
        <v>Средняя общеобразовательная школа № 8 с. Русское</v>
      </c>
      <c r="B14" s="6">
        <f>'Данные для ввода на bus.gov.ru'!AE13*0.3</f>
        <v>6</v>
      </c>
      <c r="C14" s="6">
        <f>'Данные для ввода на bus.gov.ru'!AI13*0.4</f>
        <v>16</v>
      </c>
      <c r="D14" s="19">
        <f>IFERROR((('Данные для ввода на bus.gov.ru'!AK13/'Данные для ввода на bus.gov.ru'!AL13)*100)*0.3,0)</f>
        <v>30</v>
      </c>
      <c r="E14" s="19">
        <f t="shared" si="0"/>
        <v>52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1:26" ht="12.75" customHeight="1">
      <c r="A15" s="2" t="str">
        <f>'Данные для ввода на bus.gov.ru'!A14</f>
        <v>Центр дополнительного образования для детей ст. Курская</v>
      </c>
      <c r="B15" s="6">
        <f>'Данные для ввода на bus.gov.ru'!AE14*0.3</f>
        <v>0</v>
      </c>
      <c r="C15" s="6">
        <f>'Данные для ввода на bus.gov.ru'!AI14*0.4</f>
        <v>16</v>
      </c>
      <c r="D15" s="19">
        <f>IFERROR((('Данные для ввода на bus.gov.ru'!AK14/'Данные для ввода на bus.gov.ru'!AL14)*100)*0.3,0)</f>
        <v>24.827586206896552</v>
      </c>
      <c r="E15" s="19">
        <f t="shared" si="0"/>
        <v>40.827586206896555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5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5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5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5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5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5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5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5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5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5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5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5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5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5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5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5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5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5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5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5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5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5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5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5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5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5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5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5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5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5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5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5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5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5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5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5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5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5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5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5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5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5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5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5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5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5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5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5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5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5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5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5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5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5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5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5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5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5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5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5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5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5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5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5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5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5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5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5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5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5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5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5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5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5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5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5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5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5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5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5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5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5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5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5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5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5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5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5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5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5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5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5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5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5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5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5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5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5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5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5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5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5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5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5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5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5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5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5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5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5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5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5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5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5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5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5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5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5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5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5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5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5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5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5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5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5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5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5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5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5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5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5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5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5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5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5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5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5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16" t="s">
        <v>169</v>
      </c>
      <c r="B1" s="17" t="s">
        <v>180</v>
      </c>
      <c r="C1" s="17" t="s">
        <v>181</v>
      </c>
      <c r="D1" s="17" t="s">
        <v>182</v>
      </c>
      <c r="E1" s="17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 ht="12.75" customHeight="1">
      <c r="A2" s="13" t="s">
        <v>174</v>
      </c>
      <c r="B2" s="18">
        <v>40</v>
      </c>
      <c r="C2" s="18">
        <v>40</v>
      </c>
      <c r="D2" s="18">
        <v>20</v>
      </c>
      <c r="E2" s="18">
        <v>100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20"/>
    </row>
    <row r="3" spans="1:26" ht="12.75" customHeight="1">
      <c r="A3" s="2" t="str">
        <f>'Данные для ввода на bus.gov.ru'!A2</f>
        <v>Детский сад № 11 «Сказка» ст. Курская</v>
      </c>
      <c r="B3" s="19">
        <f>(('Данные для ввода на bus.gov.ru'!AN2/'Данные для ввода на bus.gov.ru'!AO2)*100)*0.4</f>
        <v>39.420289855072468</v>
      </c>
      <c r="C3" s="15">
        <f>(('Данные для ввода на bus.gov.ru'!AQ2/'Данные для ввода на bus.gov.ru'!AR2)*100)*0.4</f>
        <v>39.420289855072468</v>
      </c>
      <c r="D3" s="19">
        <f>(('Данные для ввода на bus.gov.ru'!AT2/'Данные для ввода на bus.gov.ru'!AU2)*100)*0.2</f>
        <v>20</v>
      </c>
      <c r="E3" s="19">
        <f t="shared" ref="E3:E15" si="0">B3+C3+D3</f>
        <v>98.840579710144937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0"/>
    </row>
    <row r="4" spans="1:26" ht="12.75" customHeight="1">
      <c r="A4" s="2" t="str">
        <f>'Данные для ввода на bus.gov.ru'!A3</f>
        <v>Детский сад № 14 «Теремок» ст. Курская</v>
      </c>
      <c r="B4" s="19">
        <f>(('Данные для ввода на bus.gov.ru'!AN3/'Данные для ввода на bus.gov.ru'!AO3)*100)*0.4</f>
        <v>40</v>
      </c>
      <c r="C4" s="15">
        <f>(('Данные для ввода на bus.gov.ru'!AQ3/'Данные для ввода на bus.gov.ru'!AR3)*100)*0.4</f>
        <v>40</v>
      </c>
      <c r="D4" s="19">
        <f>(('Данные для ввода на bus.gov.ru'!AT3/'Данные для ввода на bus.gov.ru'!AU3)*100)*0.2</f>
        <v>20</v>
      </c>
      <c r="E4" s="19">
        <f t="shared" si="0"/>
        <v>100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0"/>
    </row>
    <row r="5" spans="1:26" ht="12.75" customHeight="1">
      <c r="A5" s="2" t="str">
        <f>'Данные для ввода на bus.gov.ru'!A4</f>
        <v>Детский сад № 6 «Родничок» х. Зайцев</v>
      </c>
      <c r="B5" s="19">
        <f>(('Данные для ввода на bus.gov.ru'!AN4/'Данные для ввода на bus.gov.ru'!AO4)*100)*0.4</f>
        <v>38.048780487804883</v>
      </c>
      <c r="C5" s="15">
        <f>(('Данные для ввода на bus.gov.ru'!AQ4/'Данные для ввода на bus.gov.ru'!AR4)*100)*0.4</f>
        <v>37.073170731707322</v>
      </c>
      <c r="D5" s="19">
        <f>(('Данные для ввода на bus.gov.ru'!AT4/'Данные для ввода на bus.gov.ru'!AU4)*100)*0.2</f>
        <v>20</v>
      </c>
      <c r="E5" s="19">
        <f t="shared" si="0"/>
        <v>95.121951219512198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0"/>
    </row>
    <row r="6" spans="1:26" ht="12.75" customHeight="1">
      <c r="A6" s="2" t="str">
        <f>'Данные для ввода на bus.gov.ru'!A5</f>
        <v>Детский сад комбинированного вида № 1 «Светлячок» ст. Курская</v>
      </c>
      <c r="B6" s="19">
        <f>(('Данные для ввода на bus.gov.ru'!AN5/'Данные для ввода на bus.gov.ru'!AO5)*100)*0.4</f>
        <v>40</v>
      </c>
      <c r="C6" s="15">
        <f>(('Данные для ввода на bus.gov.ru'!AQ5/'Данные для ввода на bus.gov.ru'!AR5)*100)*0.4</f>
        <v>39.669421487603309</v>
      </c>
      <c r="D6" s="19">
        <f>(('Данные для ввода на bus.gov.ru'!AT5/'Данные для ввода на bus.gov.ru'!AU5)*100)*0.2</f>
        <v>20</v>
      </c>
      <c r="E6" s="19">
        <f t="shared" si="0"/>
        <v>99.669421487603302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0"/>
    </row>
    <row r="7" spans="1:26" ht="12.75" customHeight="1">
      <c r="A7" s="2" t="str">
        <f>'Данные для ввода на bus.gov.ru'!A6</f>
        <v>Детский сад комбинированного вида № 2 «Солнышко» ст. Курская</v>
      </c>
      <c r="B7" s="19">
        <f>(('Данные для ввода на bus.gov.ru'!AN6/'Данные для ввода на bus.gov.ru'!AO6)*100)*0.4</f>
        <v>40</v>
      </c>
      <c r="C7" s="15">
        <f>(('Данные для ввода на bus.gov.ru'!AQ6/'Данные для ввода на bus.gov.ru'!AR6)*100)*0.4</f>
        <v>39.534883720930232</v>
      </c>
      <c r="D7" s="19">
        <f>(('Данные для ввода на bus.gov.ru'!AT6/'Данные для ввода на bus.gov.ru'!AU6)*100)*0.2</f>
        <v>20</v>
      </c>
      <c r="E7" s="19">
        <f t="shared" si="0"/>
        <v>99.534883720930225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0"/>
    </row>
    <row r="8" spans="1:26" ht="12.75" customHeight="1">
      <c r="A8" s="2" t="str">
        <f>'Данные для ввода на bus.gov.ru'!A7</f>
        <v>Детско-юношеская спортивная школа ст. Курская</v>
      </c>
      <c r="B8" s="19">
        <f>(('Данные для ввода на bus.gov.ru'!AN7/'Данные для ввода на bus.gov.ru'!AO7)*100)*0.4</f>
        <v>39.281437125748504</v>
      </c>
      <c r="C8" s="15">
        <f>(('Данные для ввода на bus.gov.ru'!AQ7/'Данные для ввода на bus.gov.ru'!AR7)*100)*0.4</f>
        <v>39.52095808383234</v>
      </c>
      <c r="D8" s="19">
        <f>(('Данные для ввода на bus.gov.ru'!AT7/'Данные для ввода на bus.gov.ru'!AU7)*100)*0.2</f>
        <v>19.837398373983742</v>
      </c>
      <c r="E8" s="19">
        <f t="shared" si="0"/>
        <v>98.639793583564597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0"/>
    </row>
    <row r="9" spans="1:26" ht="12.75" customHeight="1">
      <c r="A9" s="2" t="str">
        <f>'Данные для ввода на bus.gov.ru'!A8</f>
        <v>Средняя общеобразовательная школа № 11 ст. Галюгаевская</v>
      </c>
      <c r="B9" s="19">
        <f>(('Данные для ввода на bus.gov.ru'!AN8/'Данные для ввода на bus.gov.ru'!AO8)*100)*0.4</f>
        <v>37.155555555555559</v>
      </c>
      <c r="C9" s="15">
        <f>(('Данные для ввода на bus.gov.ru'!AQ8/'Данные для ввода на bus.gov.ru'!AR8)*100)*0.4</f>
        <v>39.111111111111114</v>
      </c>
      <c r="D9" s="19">
        <f>(('Данные для ввода на bus.gov.ru'!AT8/'Данные для ввода на bus.gov.ru'!AU8)*100)*0.2</f>
        <v>18.843930635838152</v>
      </c>
      <c r="E9" s="19">
        <f t="shared" si="0"/>
        <v>95.110597302504829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0"/>
    </row>
    <row r="10" spans="1:26" ht="12.75" customHeight="1">
      <c r="A10" s="2" t="str">
        <f>'Данные для ввода на bus.gov.ru'!A9</f>
        <v>Средняя общеобразовательная школа № 13 пос. Мирный</v>
      </c>
      <c r="B10" s="19">
        <f>(('Данные для ввода на bus.gov.ru'!AN9/'Данные для ввода на bus.gov.ru'!AO9)*100)*0.4</f>
        <v>39.292035398230091</v>
      </c>
      <c r="C10" s="15">
        <f>(('Данные для ввода на bus.gov.ru'!AQ9/'Данные для ввода на bus.gov.ru'!AR9)*100)*0.4</f>
        <v>38.938053097345133</v>
      </c>
      <c r="D10" s="19">
        <f>(('Данные для ввода на bus.gov.ru'!AT9/'Данные для ввода на bus.gov.ru'!AU9)*100)*0.2</f>
        <v>19.55056179775281</v>
      </c>
      <c r="E10" s="19">
        <f t="shared" si="0"/>
        <v>97.780650293328023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0"/>
    </row>
    <row r="11" spans="1:26" ht="12.75" customHeight="1">
      <c r="A11" s="2" t="str">
        <f>'Данные для ввода на bus.gov.ru'!A10</f>
        <v>Средняя общеобразовательная школа № 14 пос. Ага-Батыр</v>
      </c>
      <c r="B11" s="19">
        <f>(('Данные для ввода на bus.gov.ru'!AN10/'Данные для ввода на bus.gov.ru'!AO10)*100)*0.4</f>
        <v>36.691729323308266</v>
      </c>
      <c r="C11" s="15">
        <f>(('Данные для ввода на bus.gov.ru'!AQ10/'Данные для ввода на bus.gov.ru'!AR10)*100)*0.4</f>
        <v>37.89473684210526</v>
      </c>
      <c r="D11" s="19">
        <f>(('Данные для ввода на bus.gov.ru'!AT10/'Данные для ввода на bus.gov.ru'!AU10)*100)*0.2</f>
        <v>19.482758620689655</v>
      </c>
      <c r="E11" s="19">
        <f t="shared" si="0"/>
        <v>94.069224786103177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20"/>
    </row>
    <row r="12" spans="1:26" ht="12.75" customHeight="1">
      <c r="A12" s="2" t="str">
        <f>'Данные для ввода на bus.gov.ru'!A11</f>
        <v>Средняя общеобразовательная школа № 17 с. Серноводское</v>
      </c>
      <c r="B12" s="19">
        <f>(('Данные для ввода на bus.gov.ru'!AN11/'Данные для ввода на bus.gov.ru'!AO11)*100)*0.4</f>
        <v>38.19095477386935</v>
      </c>
      <c r="C12" s="15">
        <f>(('Данные для ввода на bus.gov.ru'!AQ11/'Данные для ввода на bus.gov.ru'!AR11)*100)*0.4</f>
        <v>38.994974874371863</v>
      </c>
      <c r="D12" s="19">
        <f>(('Данные для ввода на bus.gov.ru'!AT11/'Данные для ввода на bus.gov.ru'!AU11)*100)*0.2</f>
        <v>19.743589743589748</v>
      </c>
      <c r="E12" s="19">
        <f t="shared" si="0"/>
        <v>96.929519391830965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0"/>
    </row>
    <row r="13" spans="1:26" ht="12.75" customHeight="1">
      <c r="A13" s="2" t="str">
        <f>'Данные для ввода на bus.gov.ru'!A12</f>
        <v>Средняя общеобразовательная школа № 5 с. Эдиссия</v>
      </c>
      <c r="B13" s="19">
        <f>(('Данные для ввода на bus.gov.ru'!AN12/'Данные для ввода на bus.gov.ru'!AO12)*100)*0.4</f>
        <v>37.153284671532845</v>
      </c>
      <c r="C13" s="15">
        <f>(('Данные для ввода на bus.gov.ru'!AQ12/'Данные для ввода на bus.gov.ru'!AR12)*100)*0.4</f>
        <v>38.9051094890511</v>
      </c>
      <c r="D13" s="19">
        <f>(('Данные для ввода на bus.gov.ru'!AT12/'Данные для ввода на bus.gov.ru'!AU12)*100)*0.2</f>
        <v>19.853658536585368</v>
      </c>
      <c r="E13" s="19">
        <f t="shared" si="0"/>
        <v>95.912052697169315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0"/>
    </row>
    <row r="14" spans="1:26" ht="12.75" customHeight="1">
      <c r="A14" s="2" t="str">
        <f>'Данные для ввода на bus.gov.ru'!A13</f>
        <v>Средняя общеобразовательная школа № 8 с. Русское</v>
      </c>
      <c r="B14" s="19">
        <f>(('Данные для ввода на bus.gov.ru'!AN13/'Данные для ввода на bus.gov.ru'!AO13)*100)*0.4</f>
        <v>38.409090909090907</v>
      </c>
      <c r="C14" s="15">
        <f>(('Данные для ввода на bus.gov.ru'!AQ13/'Данные для ввода на bus.gov.ru'!AR13)*100)*0.4</f>
        <v>39.090909090909093</v>
      </c>
      <c r="D14" s="19">
        <f>(('Данные для ввода на bus.gov.ru'!AT13/'Данные для ввода на bus.gov.ru'!AU13)*100)*0.2</f>
        <v>20</v>
      </c>
      <c r="E14" s="19">
        <f t="shared" si="0"/>
        <v>97.5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0"/>
    </row>
    <row r="15" spans="1:26" ht="12.75" customHeight="1">
      <c r="A15" s="2" t="str">
        <f>'Данные для ввода на bus.gov.ru'!A14</f>
        <v>Центр дополнительного образования для детей ст. Курская</v>
      </c>
      <c r="B15" s="19">
        <f>(('Данные для ввода на bus.gov.ru'!AN14/'Данные для ввода на bus.gov.ru'!AO14)*100)*0.4</f>
        <v>38.357771260997076</v>
      </c>
      <c r="C15" s="15">
        <f>(('Данные для ввода на bus.gov.ru'!AQ14/'Данные для ввода на bus.gov.ru'!AR14)*100)*0.4</f>
        <v>38.826979472140764</v>
      </c>
      <c r="D15" s="19">
        <f>(('Данные для ввода на bus.gov.ru'!AT14/'Данные для ввода на bus.gov.ru'!AU14)*100)*0.2</f>
        <v>19.745762711864408</v>
      </c>
      <c r="E15" s="19">
        <f t="shared" si="0"/>
        <v>96.930513445002248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0"/>
    </row>
    <row r="16" spans="1:26" ht="12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1:26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1:26" ht="12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1:26" ht="12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</row>
    <row r="20" spans="1:26" ht="12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5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5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5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5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5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5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5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5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5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5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5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5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5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5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5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5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5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5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5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5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5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5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5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5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5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5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5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5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5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5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5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5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5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5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5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5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5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5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5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5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5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5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5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5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5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5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5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5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5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5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5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5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5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5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5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5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5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5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5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5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5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5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5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5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5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5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5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5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5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5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5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5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5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5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5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5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5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5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5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5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5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5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5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5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5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5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5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5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5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5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5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5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5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5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5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5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5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5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5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5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5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5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5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5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5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5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5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5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5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5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5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5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5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5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5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5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5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5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5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5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5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5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5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5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5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5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5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5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5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5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5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5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5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5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5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5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5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5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6" t="s">
        <v>169</v>
      </c>
      <c r="B1" s="17" t="s">
        <v>183</v>
      </c>
      <c r="C1" s="17" t="s">
        <v>184</v>
      </c>
      <c r="D1" s="17" t="s">
        <v>185</v>
      </c>
      <c r="E1" s="17" t="s">
        <v>173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"/>
    </row>
    <row r="2" spans="1:26" ht="12.75" customHeight="1">
      <c r="A2" s="13" t="s">
        <v>174</v>
      </c>
      <c r="B2" s="18">
        <v>30</v>
      </c>
      <c r="C2" s="18">
        <v>20</v>
      </c>
      <c r="D2" s="18">
        <v>50</v>
      </c>
      <c r="E2" s="18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"/>
    </row>
    <row r="3" spans="1:26" ht="12.75" customHeight="1">
      <c r="A3" s="2" t="str">
        <f>'Данные для ввода на bus.gov.ru'!A2</f>
        <v>Детский сад № 11 «Сказка» ст. Курская</v>
      </c>
      <c r="B3" s="19">
        <f>(('Данные для ввода на bus.gov.ru'!AW2/'Данные для ввода на bus.gov.ru'!AX2)*100)*0.3</f>
        <v>29.130434782608692</v>
      </c>
      <c r="C3" s="19">
        <f>(('Данные для ввода на bus.gov.ru'!AZ2/'Данные для ввода на bus.gov.ru'!BA2)*100)*0.2</f>
        <v>19.710144927536234</v>
      </c>
      <c r="D3" s="19">
        <f>(('Данные для ввода на bus.gov.ru'!BC2/'Данные для ввода на bus.gov.ru'!BD2)*100)*0.5</f>
        <v>49.275362318840585</v>
      </c>
      <c r="E3" s="19">
        <f t="shared" ref="E3:E15" si="0">B3+C3+D3</f>
        <v>98.115942028985501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"/>
    </row>
    <row r="4" spans="1:26" ht="12.75" customHeight="1">
      <c r="A4" s="2" t="str">
        <f>'Данные для ввода на bus.gov.ru'!A3</f>
        <v>Детский сад № 14 «Теремок» ст. Курская</v>
      </c>
      <c r="B4" s="19">
        <f>(('Данные для ввода на bus.gov.ru'!AW3/'Данные для ввода на bus.gov.ru'!AX3)*100)*0.3</f>
        <v>19.999999999999996</v>
      </c>
      <c r="C4" s="19">
        <f>(('Данные для ввода на bus.gov.ru'!AZ3/'Данные для ввода на bus.gov.ru'!BA3)*100)*0.2</f>
        <v>20</v>
      </c>
      <c r="D4" s="19">
        <f>(('Данные для ввода на bus.gov.ru'!BC3/'Данные для ввода на bus.gov.ru'!BD3)*100)*0.5</f>
        <v>50</v>
      </c>
      <c r="E4" s="19">
        <f t="shared" si="0"/>
        <v>90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5"/>
    </row>
    <row r="5" spans="1:26" ht="12.75" customHeight="1">
      <c r="A5" s="2" t="str">
        <f>'Данные для ввода на bus.gov.ru'!A4</f>
        <v>Детский сад № 6 «Родничок» х. Зайцев</v>
      </c>
      <c r="B5" s="19">
        <f>(('Данные для ввода на bus.gov.ru'!AW4/'Данные для ввода на bus.gov.ru'!AX4)*100)*0.3</f>
        <v>27.073170731707318</v>
      </c>
      <c r="C5" s="19">
        <f>(('Данные для ввода на bus.gov.ru'!AZ4/'Данные для ввода на bus.gov.ru'!BA4)*100)*0.2</f>
        <v>19.024390243902442</v>
      </c>
      <c r="D5" s="19">
        <f>(('Данные для ввода на bus.gov.ru'!BC4/'Данные для ввода на bus.gov.ru'!BD4)*100)*0.5</f>
        <v>45.121951219512198</v>
      </c>
      <c r="E5" s="19">
        <f t="shared" si="0"/>
        <v>91.219512195121951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5"/>
    </row>
    <row r="6" spans="1:26" ht="12.75" customHeight="1">
      <c r="A6" s="2" t="str">
        <f>'Данные для ввода на bus.gov.ru'!A5</f>
        <v>Детский сад комбинированного вида № 1 «Светлячок» ст. Курская</v>
      </c>
      <c r="B6" s="19">
        <f>(('Данные для ввода на bus.gov.ru'!AW5/'Данные для ввода на bus.gov.ru'!AX5)*100)*0.3</f>
        <v>29.75206611570248</v>
      </c>
      <c r="C6" s="19">
        <f>(('Данные для ввода на bus.gov.ru'!AZ5/'Данные для ввода на bus.gov.ru'!BA5)*100)*0.2</f>
        <v>20</v>
      </c>
      <c r="D6" s="19">
        <f>(('Данные для ввода на bus.gov.ru'!BC5/'Данные для ввода на bus.gov.ru'!BD5)*100)*0.5</f>
        <v>49.586776859504134</v>
      </c>
      <c r="E6" s="19">
        <f t="shared" si="0"/>
        <v>99.338842975206603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5"/>
    </row>
    <row r="7" spans="1:26" ht="12.75" customHeight="1">
      <c r="A7" s="2" t="str">
        <f>'Данные для ввода на bus.gov.ru'!A6</f>
        <v>Детский сад комбинированного вида № 2 «Солнышко» ст. Курская</v>
      </c>
      <c r="B7" s="19">
        <f>(('Данные для ввода на bus.gov.ru'!AW6/'Данные для ввода на bus.gov.ru'!AX6)*100)*0.3</f>
        <v>29.651162790697672</v>
      </c>
      <c r="C7" s="19">
        <f>(('Данные для ввода на bus.gov.ru'!AZ6/'Данные для ввода на bus.gov.ru'!BA6)*100)*0.2</f>
        <v>19.534883720930232</v>
      </c>
      <c r="D7" s="19">
        <f>(('Данные для ввода на bus.gov.ru'!BC6/'Данные для ввода на bus.gov.ru'!BD6)*100)*0.5</f>
        <v>50</v>
      </c>
      <c r="E7" s="19">
        <f t="shared" si="0"/>
        <v>99.186046511627907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5"/>
    </row>
    <row r="8" spans="1:26" ht="12.75" customHeight="1">
      <c r="A8" s="2" t="str">
        <f>'Данные для ввода на bus.gov.ru'!A7</f>
        <v>Детско-юношеская спортивная школа ст. Курская</v>
      </c>
      <c r="B8" s="19">
        <f>(('Данные для ввода на bus.gov.ru'!AW7/'Данные для ввода на bus.gov.ru'!AX7)*100)*0.3</f>
        <v>29.2814371257485</v>
      </c>
      <c r="C8" s="19">
        <f>(('Данные для ввода на bus.gov.ru'!AZ7/'Данные для ввода на bus.gov.ru'!BA7)*100)*0.2</f>
        <v>19.640718562874252</v>
      </c>
      <c r="D8" s="19">
        <f>(('Данные для ввода на bus.gov.ru'!BC7/'Данные для ввода на bus.gov.ru'!BD7)*100)*0.5</f>
        <v>49.401197604790418</v>
      </c>
      <c r="E8" s="19">
        <f t="shared" si="0"/>
        <v>98.323353293413163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</row>
    <row r="9" spans="1:26" ht="12.75" customHeight="1">
      <c r="A9" s="2" t="str">
        <f>'Данные для ввода на bus.gov.ru'!A8</f>
        <v>Средняя общеобразовательная школа № 11 ст. Галюгаевская</v>
      </c>
      <c r="B9" s="19">
        <f>(('Данные для ввода на bus.gov.ru'!AW8/'Данные для ввода на bus.gov.ru'!AX8)*100)*0.3</f>
        <v>28.666666666666668</v>
      </c>
      <c r="C9" s="19">
        <f>(('Данные для ввода на bus.gov.ru'!AZ8/'Данные для ввода на bus.gov.ru'!BA8)*100)*0.2</f>
        <v>18.933333333333334</v>
      </c>
      <c r="D9" s="19">
        <f>(('Данные для ввода на bus.gov.ru'!BC8/'Данные для ввода на bus.gov.ru'!BD8)*100)*0.5</f>
        <v>46.444444444444443</v>
      </c>
      <c r="E9" s="19">
        <f t="shared" si="0"/>
        <v>94.044444444444451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5"/>
    </row>
    <row r="10" spans="1:26" ht="12.75" customHeight="1">
      <c r="A10" s="2" t="str">
        <f>'Данные для ввода на bus.gov.ru'!A9</f>
        <v>Средняя общеобразовательная школа № 13 пос. Мирный</v>
      </c>
      <c r="B10" s="19">
        <f>(('Данные для ввода на bus.gov.ru'!AW9/'Данные для ввода на bus.gov.ru'!AX9)*100)*0.3</f>
        <v>28.672566371681416</v>
      </c>
      <c r="C10" s="19">
        <f>(('Данные для ввода на bus.gov.ru'!AZ9/'Данные для ввода на bus.gov.ru'!BA9)*100)*0.2</f>
        <v>19.469026548672566</v>
      </c>
      <c r="D10" s="19">
        <f>(('Данные для ввода на bus.gov.ru'!BC9/'Данные для ввода на bus.gov.ru'!BD9)*100)*0.5</f>
        <v>47.787610619469028</v>
      </c>
      <c r="E10" s="19">
        <f t="shared" si="0"/>
        <v>95.929203539823021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5"/>
    </row>
    <row r="11" spans="1:26" ht="12.75" customHeight="1">
      <c r="A11" s="2" t="str">
        <f>'Данные для ввода на bus.gov.ru'!A10</f>
        <v>Средняя общеобразовательная школа № 14 пос. Ага-Батыр</v>
      </c>
      <c r="B11" s="19">
        <f>(('Данные для ввода на bus.gov.ru'!AW10/'Данные для ввода на bus.gov.ru'!AX10)*100)*0.3</f>
        <v>27.969924812030072</v>
      </c>
      <c r="C11" s="19">
        <f>(('Данные для ввода на bus.gov.ru'!AZ10/'Данные для ввода на bus.gov.ru'!BA10)*100)*0.2</f>
        <v>18.045112781954888</v>
      </c>
      <c r="D11" s="19">
        <f>(('Данные для ввода на bus.gov.ru'!BC10/'Данные для ввода на bus.gov.ru'!BD10)*100)*0.5</f>
        <v>47.368421052631575</v>
      </c>
      <c r="E11" s="19">
        <f t="shared" si="0"/>
        <v>93.383458646616532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5"/>
    </row>
    <row r="12" spans="1:26" ht="12.75" customHeight="1">
      <c r="A12" s="2" t="str">
        <f>'Данные для ввода на bus.gov.ru'!A11</f>
        <v>Средняя общеобразовательная школа № 17 с. Серноводское</v>
      </c>
      <c r="B12" s="19">
        <f>(('Данные для ввода на bus.gov.ru'!AW11/'Данные для ввода на bus.gov.ru'!AX11)*100)*0.3</f>
        <v>27.889447236180903</v>
      </c>
      <c r="C12" s="19">
        <f>(('Данные для ввода на bus.gov.ru'!AZ11/'Данные для ввода на bus.gov.ru'!BA11)*100)*0.2</f>
        <v>19.2964824120603</v>
      </c>
      <c r="D12" s="19">
        <f>(('Данные для ввода на bus.gov.ru'!BC11/'Данные для ввода на bus.gov.ru'!BD11)*100)*0.5</f>
        <v>48.743718592964825</v>
      </c>
      <c r="E12" s="19">
        <f t="shared" si="0"/>
        <v>95.929648241206024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</row>
    <row r="13" spans="1:26" ht="12.75" customHeight="1">
      <c r="A13" s="2" t="str">
        <f>'Данные для ввода на bus.gov.ru'!A12</f>
        <v>Средняя общеобразовательная школа № 5 с. Эдиссия</v>
      </c>
      <c r="B13" s="19">
        <f>(('Данные для ввода на bus.gov.ru'!AW12/'Данные для ввода на bus.gov.ru'!AX12)*100)*0.3</f>
        <v>27.645985401459853</v>
      </c>
      <c r="C13" s="19">
        <f>(('Данные для ввода на bus.gov.ru'!AZ12/'Данные для ввода на bus.gov.ru'!BA12)*100)*0.2</f>
        <v>18.722627737226279</v>
      </c>
      <c r="D13" s="19">
        <f>(('Данные для ввода на bus.gov.ru'!BC12/'Данные для ввода на bus.gov.ru'!BD12)*100)*0.5</f>
        <v>47.354014598540147</v>
      </c>
      <c r="E13" s="19">
        <f t="shared" si="0"/>
        <v>93.722627737226276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5"/>
    </row>
    <row r="14" spans="1:26" ht="12.75" customHeight="1">
      <c r="A14" s="2" t="str">
        <f>'Данные для ввода на bus.gov.ru'!A13</f>
        <v>Средняя общеобразовательная школа № 8 с. Русское</v>
      </c>
      <c r="B14" s="19">
        <f>(('Данные для ввода на bus.gov.ru'!AW13/'Данные для ввода на bus.gov.ru'!AX13)*100)*0.3</f>
        <v>28.977272727272727</v>
      </c>
      <c r="C14" s="19">
        <f>(('Данные для ввода на bus.gov.ru'!AZ13/'Данные для ввода на bus.gov.ru'!BA13)*100)*0.2</f>
        <v>19.31818181818182</v>
      </c>
      <c r="D14" s="19">
        <f>(('Данные для ввода на bus.gov.ru'!BC13/'Данные для ввода на bus.gov.ru'!BD13)*100)*0.5</f>
        <v>49.147727272727273</v>
      </c>
      <c r="E14" s="19">
        <f t="shared" si="0"/>
        <v>97.443181818181813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5"/>
    </row>
    <row r="15" spans="1:26" ht="12.75" customHeight="1">
      <c r="A15" s="2" t="str">
        <f>'Данные для ввода на bus.gov.ru'!A14</f>
        <v>Центр дополнительного образования для детей ст. Курская</v>
      </c>
      <c r="B15" s="19">
        <f>(('Данные для ввода на bus.gov.ru'!AW14/'Данные для ввода на bus.gov.ru'!AX14)*100)*0.3</f>
        <v>29.296187683284458</v>
      </c>
      <c r="C15" s="19">
        <f>(('Данные для ввода на bus.gov.ru'!AZ14/'Данные для ввода на bus.gov.ru'!BA14)*100)*0.2</f>
        <v>19.296187683284458</v>
      </c>
      <c r="D15" s="19">
        <f>(('Данные для ввода на bus.gov.ru'!BC14/'Данные для ввода на bus.gov.ru'!BD14)*100)*0.5</f>
        <v>48.97360703812317</v>
      </c>
      <c r="E15" s="19">
        <f t="shared" si="0"/>
        <v>97.565982404692079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"/>
    </row>
    <row r="16" spans="1:26" ht="12.7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"/>
    </row>
    <row r="17" spans="1:26" ht="12.7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"/>
    </row>
    <row r="18" spans="1:26" ht="12.7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5"/>
    </row>
    <row r="19" spans="1:26" ht="12.7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"/>
    </row>
    <row r="20" spans="1:26" ht="12.7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5"/>
    </row>
    <row r="21" spans="1:26" ht="15.75" customHeight="1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5"/>
    </row>
    <row r="22" spans="1:26" ht="15.75" customHeight="1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5"/>
    </row>
    <row r="23" spans="1:26" ht="15.75" customHeight="1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5"/>
    </row>
    <row r="24" spans="1:26" ht="15.75" customHeight="1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"/>
    </row>
    <row r="25" spans="1:26" ht="15.7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5"/>
    </row>
    <row r="26" spans="1:26" ht="15.75" customHeight="1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5"/>
    </row>
    <row r="27" spans="1:26" ht="15.75" customHeight="1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5"/>
    </row>
    <row r="28" spans="1:26" ht="15.75" customHeight="1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5"/>
    </row>
    <row r="29" spans="1:26" ht="15.75" customHeight="1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5"/>
    </row>
    <row r="30" spans="1:26" ht="15.75" customHeight="1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5"/>
    </row>
    <row r="31" spans="1:26" ht="15.75" customHeight="1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5"/>
    </row>
    <row r="32" spans="1:26" ht="15.75" customHeight="1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5"/>
    </row>
    <row r="33" spans="1:26" ht="15.75" customHeight="1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5"/>
    </row>
    <row r="34" spans="1:26" ht="15.75" customHeight="1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5"/>
    </row>
    <row r="35" spans="1:26" ht="15.75" customHeight="1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5"/>
    </row>
    <row r="36" spans="1:26" ht="15.75" customHeight="1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5"/>
    </row>
    <row r="37" spans="1:26" ht="15.7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5"/>
    </row>
    <row r="38" spans="1:26" ht="15.7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ht="15.7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  <row r="40" spans="1:26" ht="15.7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"/>
    </row>
    <row r="41" spans="1:26" ht="15.7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5"/>
    </row>
    <row r="42" spans="1:26" ht="15.7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5"/>
    </row>
    <row r="43" spans="1:26" ht="15.7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5"/>
    </row>
    <row r="44" spans="1:26" ht="15.7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5"/>
    </row>
    <row r="45" spans="1:26" ht="15.7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5"/>
    </row>
    <row r="46" spans="1:26" ht="15.7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5"/>
    </row>
    <row r="47" spans="1:26" ht="15.7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5"/>
    </row>
    <row r="48" spans="1:26" ht="15.7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5"/>
    </row>
    <row r="49" spans="1:26" ht="15.7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5"/>
    </row>
    <row r="50" spans="1:26" ht="15.7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5"/>
    </row>
    <row r="51" spans="1:26" ht="15.7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5"/>
    </row>
    <row r="52" spans="1:26" ht="15.7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5"/>
    </row>
    <row r="53" spans="1:26" ht="15.7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5"/>
    </row>
    <row r="54" spans="1:26" ht="15.7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5"/>
    </row>
    <row r="55" spans="1:26" ht="15.7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</row>
    <row r="56" spans="1:26" ht="15.7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5"/>
    </row>
    <row r="57" spans="1:26" ht="15.7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5"/>
    </row>
    <row r="58" spans="1:26" ht="15.7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5"/>
    </row>
    <row r="59" spans="1:26" ht="15.7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5"/>
    </row>
    <row r="60" spans="1:26" ht="15.7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</row>
    <row r="61" spans="1:26" ht="15.7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</row>
    <row r="62" spans="1:26" ht="15.7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5"/>
    </row>
    <row r="63" spans="1:26" ht="15.7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5"/>
    </row>
    <row r="64" spans="1:26" ht="15.7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5"/>
    </row>
    <row r="65" spans="1:26" ht="15.7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5"/>
    </row>
    <row r="66" spans="1:26" ht="15.7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5"/>
    </row>
    <row r="67" spans="1:26" ht="15.7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5"/>
    </row>
    <row r="68" spans="1:26" ht="15.7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5"/>
    </row>
    <row r="69" spans="1:26" ht="15.7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5"/>
    </row>
    <row r="70" spans="1:26" ht="15.7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5"/>
    </row>
    <row r="71" spans="1:26" ht="15.7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5"/>
    </row>
    <row r="72" spans="1:26" ht="15.7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5"/>
    </row>
    <row r="73" spans="1:26" ht="15.7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5"/>
    </row>
    <row r="74" spans="1:26" ht="15.7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5"/>
    </row>
    <row r="75" spans="1:26" ht="15.7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5"/>
    </row>
    <row r="76" spans="1:26" ht="15.7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5"/>
    </row>
    <row r="77" spans="1:26" ht="15.7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5"/>
    </row>
    <row r="78" spans="1:26" ht="15.7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5"/>
    </row>
    <row r="79" spans="1:26" ht="15.7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5"/>
    </row>
    <row r="80" spans="1:26" ht="15.7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5"/>
    </row>
    <row r="81" spans="1:26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5"/>
    </row>
    <row r="82" spans="1:26" ht="15.7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5"/>
    </row>
    <row r="83" spans="1:26" ht="15.7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5"/>
    </row>
    <row r="84" spans="1:26" ht="15.7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5"/>
    </row>
    <row r="85" spans="1:26" ht="15.7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5"/>
    </row>
    <row r="86" spans="1:26" ht="15.7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5"/>
    </row>
    <row r="87" spans="1:26" ht="15.7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5"/>
    </row>
    <row r="88" spans="1:26" ht="15.7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5"/>
    </row>
    <row r="89" spans="1:26" ht="15.7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5"/>
    </row>
    <row r="90" spans="1:26" ht="15.7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5"/>
    </row>
    <row r="91" spans="1:26" ht="15.7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5"/>
    </row>
    <row r="92" spans="1:26" ht="15.7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5"/>
    </row>
    <row r="93" spans="1:26" ht="15.7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5"/>
    </row>
    <row r="94" spans="1:26" ht="15.7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5"/>
    </row>
    <row r="95" spans="1:26" ht="15.7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5"/>
    </row>
    <row r="96" spans="1:26" ht="15.7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5"/>
    </row>
    <row r="97" spans="1:26" ht="15.7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5"/>
    </row>
    <row r="98" spans="1:26" ht="15.7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5"/>
    </row>
    <row r="99" spans="1:26" ht="15.7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5"/>
    </row>
    <row r="100" spans="1:26" ht="15.7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5"/>
    </row>
    <row r="101" spans="1:26" ht="15.75" customHeight="1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5"/>
    </row>
    <row r="102" spans="1:26" ht="15.75" customHeight="1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5"/>
    </row>
    <row r="103" spans="1:26" ht="15.75" customHeight="1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5"/>
    </row>
    <row r="104" spans="1:26" ht="15.75" customHeight="1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5"/>
    </row>
    <row r="105" spans="1:26" ht="15.75" customHeight="1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5"/>
    </row>
    <row r="106" spans="1:26" ht="15.75" customHeight="1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5"/>
    </row>
    <row r="107" spans="1:26" ht="15.75" customHeight="1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5"/>
    </row>
    <row r="108" spans="1:26" ht="15.75" customHeight="1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5"/>
    </row>
    <row r="109" spans="1:26" ht="15.75" customHeight="1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5"/>
    </row>
    <row r="110" spans="1:26" ht="15.75" customHeight="1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5"/>
    </row>
    <row r="111" spans="1:26" ht="15.75" customHeight="1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5"/>
    </row>
    <row r="112" spans="1:26" ht="15.75" customHeight="1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5"/>
    </row>
    <row r="113" spans="1:26" ht="15.75" customHeight="1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5"/>
    </row>
    <row r="114" spans="1:26" ht="15.75" customHeight="1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5"/>
    </row>
    <row r="115" spans="1:26" ht="15.75" customHeight="1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5"/>
    </row>
    <row r="116" spans="1:26" ht="15.75" customHeight="1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5"/>
    </row>
    <row r="117" spans="1:26" ht="15.75" customHeight="1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5"/>
    </row>
    <row r="118" spans="1:26" ht="15.75" customHeight="1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5"/>
    </row>
    <row r="119" spans="1:26" ht="15.75" customHeight="1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5"/>
    </row>
    <row r="120" spans="1:26" ht="15.75" customHeight="1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5"/>
    </row>
    <row r="121" spans="1:26" ht="15.75" customHeight="1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5"/>
    </row>
    <row r="122" spans="1:26" ht="15.75" customHeight="1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5"/>
    </row>
    <row r="123" spans="1:26" ht="15.75" customHeight="1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5"/>
    </row>
    <row r="124" spans="1:26" ht="15.75" customHeight="1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5"/>
    </row>
    <row r="125" spans="1:26" ht="15.75" customHeight="1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5"/>
    </row>
    <row r="126" spans="1:26" ht="15.75" customHeight="1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5"/>
    </row>
    <row r="127" spans="1:26" ht="15.75" customHeight="1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5"/>
    </row>
    <row r="128" spans="1:26" ht="15.75" customHeight="1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5"/>
    </row>
    <row r="129" spans="1:26" ht="15.75" customHeight="1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5"/>
    </row>
    <row r="130" spans="1:26" ht="15.75" customHeight="1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5"/>
    </row>
    <row r="131" spans="1:26" ht="15.75" customHeight="1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5"/>
    </row>
    <row r="132" spans="1:26" ht="15.75" customHeight="1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5"/>
    </row>
    <row r="133" spans="1:26" ht="15.75" customHeight="1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5"/>
    </row>
    <row r="134" spans="1:26" ht="15.75" customHeight="1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5"/>
    </row>
    <row r="135" spans="1:26" ht="15.75" customHeight="1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5"/>
    </row>
    <row r="136" spans="1:26" ht="15.75" customHeight="1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5"/>
    </row>
    <row r="137" spans="1:26" ht="15.75" customHeight="1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5"/>
    </row>
    <row r="138" spans="1:26" ht="15.75" customHeight="1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5"/>
    </row>
    <row r="139" spans="1:26" ht="15.75" customHeight="1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5"/>
    </row>
    <row r="140" spans="1:26" ht="15.75" customHeight="1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5"/>
    </row>
    <row r="141" spans="1:26" ht="15.75" customHeight="1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5"/>
    </row>
    <row r="142" spans="1:26" ht="15.75" customHeight="1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5"/>
    </row>
    <row r="143" spans="1:26" ht="15.75" customHeight="1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5"/>
    </row>
    <row r="144" spans="1:26" ht="15.75" customHeight="1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5"/>
    </row>
    <row r="145" spans="1:26" ht="15.75" customHeight="1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5"/>
    </row>
    <row r="146" spans="1:26" ht="15.75" customHeight="1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5"/>
    </row>
    <row r="147" spans="1:26" ht="15.75" customHeight="1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5"/>
    </row>
    <row r="148" spans="1:26" ht="15.75" customHeight="1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5"/>
    </row>
    <row r="149" spans="1:26" ht="15.75" customHeight="1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5"/>
    </row>
    <row r="150" spans="1:26" ht="15.75" customHeight="1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5"/>
    </row>
    <row r="151" spans="1:26" ht="15.75" customHeight="1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5"/>
    </row>
    <row r="152" spans="1:26" ht="15.75" customHeight="1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"/>
    </row>
    <row r="153" spans="1:26" ht="15.75" customHeight="1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5"/>
    </row>
    <row r="154" spans="1:26" ht="15.75" customHeight="1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5"/>
    </row>
    <row r="155" spans="1:26" ht="15.75" customHeight="1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5"/>
    </row>
    <row r="156" spans="1:26" ht="15.75" customHeight="1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5"/>
    </row>
    <row r="157" spans="1:26" ht="15.75" customHeight="1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5"/>
    </row>
    <row r="158" spans="1:26" ht="15.7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"/>
    </row>
    <row r="159" spans="1:26" ht="15.75" customHeight="1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5"/>
    </row>
    <row r="160" spans="1:26" ht="15.75" customHeight="1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5"/>
    </row>
    <row r="161" spans="1:26" ht="15.75" customHeight="1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5"/>
    </row>
    <row r="162" spans="1:26" ht="15.75" customHeight="1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5"/>
    </row>
    <row r="163" spans="1:26" ht="15.75" customHeight="1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5"/>
    </row>
    <row r="164" spans="1:26" ht="15.75" customHeight="1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5"/>
    </row>
    <row r="165" spans="1:26" ht="15.75" customHeight="1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5"/>
    </row>
    <row r="166" spans="1:26" ht="15.75" customHeight="1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5"/>
    </row>
    <row r="167" spans="1:26" ht="15.75" customHeight="1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5"/>
    </row>
    <row r="168" spans="1:26" ht="15.75" customHeight="1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5"/>
    </row>
    <row r="169" spans="1:26" ht="15.75" customHeight="1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5"/>
    </row>
    <row r="170" spans="1:26" ht="15.75" customHeight="1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5"/>
    </row>
    <row r="171" spans="1:26" ht="15.75" customHeight="1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5"/>
    </row>
    <row r="172" spans="1:26" ht="15.75" customHeight="1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5"/>
    </row>
    <row r="173" spans="1:26" ht="15.75" customHeight="1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5"/>
    </row>
    <row r="174" spans="1:26" ht="15.75" customHeight="1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5"/>
    </row>
    <row r="175" spans="1:26" ht="15.75" customHeight="1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5"/>
    </row>
    <row r="176" spans="1:26" ht="15.75" customHeight="1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5"/>
    </row>
    <row r="177" spans="1:26" ht="15.75" customHeight="1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5"/>
    </row>
    <row r="178" spans="1:26" ht="15.75" customHeight="1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5"/>
    </row>
    <row r="179" spans="1:26" ht="15.75" customHeight="1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5"/>
    </row>
    <row r="180" spans="1:26" ht="15.75" customHeight="1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5"/>
    </row>
    <row r="181" spans="1:26" ht="15.75" customHeight="1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5"/>
    </row>
    <row r="182" spans="1:26" ht="15.75" customHeight="1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5"/>
    </row>
    <row r="183" spans="1:26" ht="15.75" customHeight="1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5"/>
    </row>
    <row r="184" spans="1:26" ht="15.75" customHeight="1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5"/>
    </row>
    <row r="185" spans="1:26" ht="15.75" customHeight="1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5"/>
    </row>
    <row r="186" spans="1:26" ht="15.75" customHeight="1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5"/>
    </row>
    <row r="187" spans="1:26" ht="15.75" customHeight="1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5"/>
    </row>
    <row r="188" spans="1:26" ht="15.75" customHeight="1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5"/>
    </row>
    <row r="189" spans="1:26" ht="15.75" customHeight="1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5"/>
    </row>
    <row r="190" spans="1:26" ht="15.75" customHeight="1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5"/>
    </row>
    <row r="191" spans="1:26" ht="15.75" customHeight="1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5"/>
    </row>
    <row r="192" spans="1:26" ht="15.75" customHeight="1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5"/>
    </row>
    <row r="193" spans="1:26" ht="15.75" customHeight="1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5"/>
    </row>
    <row r="194" spans="1:26" ht="15.75" customHeight="1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5"/>
    </row>
    <row r="195" spans="1:26" ht="15.75" customHeight="1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5"/>
    </row>
    <row r="196" spans="1:26" ht="15.75" customHeight="1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5"/>
    </row>
    <row r="197" spans="1:26" ht="15.75" customHeight="1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5"/>
    </row>
    <row r="198" spans="1:26" ht="15.75" customHeight="1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5"/>
    </row>
    <row r="199" spans="1:26" ht="15.75" customHeight="1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5"/>
    </row>
    <row r="200" spans="1:26" ht="15.75" customHeight="1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5"/>
    </row>
    <row r="201" spans="1:26" ht="15.75" customHeight="1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5"/>
    </row>
    <row r="202" spans="1:26" ht="15.75" customHeight="1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5"/>
    </row>
    <row r="203" spans="1:26" ht="15.75" customHeight="1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5"/>
    </row>
    <row r="204" spans="1:26" ht="15.75" customHeight="1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5"/>
    </row>
    <row r="205" spans="1:26" ht="15.75" customHeight="1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5"/>
    </row>
    <row r="206" spans="1:26" ht="15.75" customHeight="1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5"/>
    </row>
    <row r="207" spans="1:26" ht="15.75" customHeight="1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5"/>
    </row>
    <row r="208" spans="1:26" ht="15.75" customHeight="1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5"/>
    </row>
    <row r="209" spans="1:26" ht="15.75" customHeight="1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5"/>
    </row>
    <row r="210" spans="1:26" ht="15.75" customHeight="1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5"/>
    </row>
    <row r="211" spans="1:26" ht="15.75" customHeight="1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5"/>
    </row>
    <row r="212" spans="1:26" ht="15.75" customHeight="1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5"/>
    </row>
    <row r="213" spans="1:26" ht="15.75" customHeight="1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5"/>
    </row>
    <row r="214" spans="1:26" ht="15.75" customHeight="1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5"/>
    </row>
    <row r="215" spans="1:26" ht="15.75" customHeight="1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5"/>
    </row>
    <row r="216" spans="1:26" ht="15.75" customHeight="1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5"/>
    </row>
    <row r="217" spans="1:26" ht="15.75" customHeight="1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5"/>
    </row>
    <row r="218" spans="1:26" ht="15.75" customHeight="1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5"/>
    </row>
    <row r="219" spans="1:26" ht="15.75" customHeight="1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5"/>
    </row>
    <row r="220" spans="1:26" ht="15.75" customHeight="1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5"/>
    </row>
    <row r="221" spans="1:26" ht="15.75" customHeight="1">
      <c r="A221" s="20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20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20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2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20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20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20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20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20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20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2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20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20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20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20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20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20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20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2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2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2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2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2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20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20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20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2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20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20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20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20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20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20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2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20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20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20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20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20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20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2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20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20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20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20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20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20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2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20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20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20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20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20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20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2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20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20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20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20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20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20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2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2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2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20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20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20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20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2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20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20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20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20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20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20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20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20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20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20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20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20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20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20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20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2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20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20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20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20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20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20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2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20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20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20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20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20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20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2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2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2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20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20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20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20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2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20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20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20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20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20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20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2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20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2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2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2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2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2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2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20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20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20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20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20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20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2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20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20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20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20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20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20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20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20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20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20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20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20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2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20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20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20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20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20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20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20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20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20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20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20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20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20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20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20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20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20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20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20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20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20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20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20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20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20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20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20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20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20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20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20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20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20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20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20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20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20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20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20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20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20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20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20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20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20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20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20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20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20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20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20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20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20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20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20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20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20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20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20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2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2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20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20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20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20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20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20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20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20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20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20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20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20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20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20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20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20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20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20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20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20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20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20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20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20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20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20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20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20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20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20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20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20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20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20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20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20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20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20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20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20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20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20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20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20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20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20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2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2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2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2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2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2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20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20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20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20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20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20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20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20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20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20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20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20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20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20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20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20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20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20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20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20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20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20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20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20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20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20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20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20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20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20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20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20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20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20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20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20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20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20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20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20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20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20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20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20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20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20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20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20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20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20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20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20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2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2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2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20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20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20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20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20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20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20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20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20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20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20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20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20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20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20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20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20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20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20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20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20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20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20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20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20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20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20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20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20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20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20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20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20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20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20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20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20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20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20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20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20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2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2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20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20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20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20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20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20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20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20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20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20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20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20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20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20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20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20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20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20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20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20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20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20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20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20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20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20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20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20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20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20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20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20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20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20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20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20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20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20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20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20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20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20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20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20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20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20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20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20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20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20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20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20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20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20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20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20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2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2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2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20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20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20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20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20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20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20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20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20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20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20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20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20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20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20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20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20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20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20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20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20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20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20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20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20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20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20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20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20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20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20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20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20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20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20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20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20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20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20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2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20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20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20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20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20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20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20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20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20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20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20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20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20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20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20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20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20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20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20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20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20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20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20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20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20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20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20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20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20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20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20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20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20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20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20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20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20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20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20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20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20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20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20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2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2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2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2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20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20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20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20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20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20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20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20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20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20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20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20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20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20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20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20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20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20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20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20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20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20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20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20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20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20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20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20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20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20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20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20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20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20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20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20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20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20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2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2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2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2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20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20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20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20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20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20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20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20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20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20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20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20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20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20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20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20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20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20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20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20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20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20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20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20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20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20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20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20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20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20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20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20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20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20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20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2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20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20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20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20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20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20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20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20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20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20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20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20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20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20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20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20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20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20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20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20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20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20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20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20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20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20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20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20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20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20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20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20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20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20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2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20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20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20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20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20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20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20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20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20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20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20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20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20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20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20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20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20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20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20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20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20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20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20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20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20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20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20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20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20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20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20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20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20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20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20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20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2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20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20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20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20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20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20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20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20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20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20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20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20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20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20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20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20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20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20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20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20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20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20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20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20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20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20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20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20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20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20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2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20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20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20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20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20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20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20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20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20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20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20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20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20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20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20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20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20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20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20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20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20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20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2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20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20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20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20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20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20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20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20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20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20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20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20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20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20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20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20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20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20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20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20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20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20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20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20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20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20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20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20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20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2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20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20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20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20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20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20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20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20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20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20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20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20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20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20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20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20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20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20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20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20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20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20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20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20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20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20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20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20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20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20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20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20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20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20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20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20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20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20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20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20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20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20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20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20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20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20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2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20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20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16" t="s">
        <v>186</v>
      </c>
      <c r="B1" s="21" t="s">
        <v>187</v>
      </c>
      <c r="C1" s="22" t="s">
        <v>188</v>
      </c>
      <c r="D1" s="22" t="s">
        <v>189</v>
      </c>
      <c r="E1" s="22" t="s">
        <v>190</v>
      </c>
      <c r="F1" s="22" t="s">
        <v>191</v>
      </c>
      <c r="G1" s="1" t="s">
        <v>192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4" t="s">
        <v>174</v>
      </c>
      <c r="B2" s="23">
        <f>'Критерий 1'!E2</f>
        <v>100</v>
      </c>
      <c r="C2" s="23">
        <f>'Критерий 2'!D2</f>
        <v>100</v>
      </c>
      <c r="D2" s="23">
        <f>'Критерий 3'!E2</f>
        <v>100</v>
      </c>
      <c r="E2" s="23">
        <f>'Критерий 4'!E2</f>
        <v>100</v>
      </c>
      <c r="F2" s="23">
        <f>'Критерий 5'!E2</f>
        <v>100</v>
      </c>
      <c r="G2" s="23">
        <f t="shared" ref="G2:G15" si="0">AVERAGE(B2:F2)</f>
        <v>100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>
      <c r="A3" s="2" t="str">
        <f>'Критерий 1'!A3</f>
        <v>Детский сад № 11 «Сказка» ст. Курская</v>
      </c>
      <c r="B3" s="15">
        <f>'Критерий 1'!E3</f>
        <v>97.3</v>
      </c>
      <c r="C3" s="15">
        <f>'Критерий 2'!D3</f>
        <v>97.826086956521749</v>
      </c>
      <c r="D3" s="15">
        <f>'Критерий 3'!E3</f>
        <v>30</v>
      </c>
      <c r="E3" s="15">
        <f>'Критерий 4'!E3</f>
        <v>98.840579710144937</v>
      </c>
      <c r="F3" s="15">
        <f>'Критерий 5'!E3</f>
        <v>98.115942028985501</v>
      </c>
      <c r="G3" s="15">
        <f t="shared" si="0"/>
        <v>84.416521739130445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>
      <c r="A4" s="2" t="str">
        <f>'Критерий 1'!A4</f>
        <v>Детский сад № 14 «Теремок» ст. Курская</v>
      </c>
      <c r="B4" s="15">
        <f>'Критерий 1'!E4</f>
        <v>65.05</v>
      </c>
      <c r="C4" s="15">
        <f>'Критерий 2'!D4</f>
        <v>100</v>
      </c>
      <c r="D4" s="15">
        <f>'Критерий 3'!E4</f>
        <v>36</v>
      </c>
      <c r="E4" s="15">
        <f>'Критерий 4'!E4</f>
        <v>100</v>
      </c>
      <c r="F4" s="15">
        <f>'Критерий 5'!E4</f>
        <v>90</v>
      </c>
      <c r="G4" s="15">
        <f t="shared" si="0"/>
        <v>78.210000000000008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>
      <c r="A5" s="2" t="str">
        <f>'Критерий 1'!A5</f>
        <v>Детский сад № 6 «Родничок» х. Зайцев</v>
      </c>
      <c r="B5" s="15">
        <f>'Критерий 1'!E5</f>
        <v>62.65</v>
      </c>
      <c r="C5" s="15">
        <f>'Критерий 2'!D5</f>
        <v>90.243902439024396</v>
      </c>
      <c r="D5" s="15">
        <f>'Критерий 3'!E5</f>
        <v>9.9999999999999982</v>
      </c>
      <c r="E5" s="15">
        <f>'Критерий 4'!E5</f>
        <v>95.121951219512198</v>
      </c>
      <c r="F5" s="15">
        <f>'Критерий 5'!E5</f>
        <v>91.219512195121951</v>
      </c>
      <c r="G5" s="15">
        <f t="shared" si="0"/>
        <v>69.847073170731704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>
      <c r="A6" s="2" t="str">
        <f>'Критерий 1'!A6</f>
        <v>Детский сад комбинированного вида № 1 «Светлячок» ст. Курская</v>
      </c>
      <c r="B6" s="15">
        <f>'Критерий 1'!E6</f>
        <v>99.85</v>
      </c>
      <c r="C6" s="15">
        <f>'Критерий 2'!D6</f>
        <v>100</v>
      </c>
      <c r="D6" s="15">
        <f>'Критерий 3'!E6</f>
        <v>74.705882352941174</v>
      </c>
      <c r="E6" s="15">
        <f>'Критерий 4'!E6</f>
        <v>99.669421487603302</v>
      </c>
      <c r="F6" s="15">
        <f>'Критерий 5'!E6</f>
        <v>99.338842975206603</v>
      </c>
      <c r="G6" s="15">
        <f t="shared" si="0"/>
        <v>94.71282936315022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>
      <c r="A7" s="2" t="str">
        <f>'Критерий 1'!A7</f>
        <v>Детский сад комбинированного вида № 2 «Солнышко» ст. Курская</v>
      </c>
      <c r="B7" s="15">
        <f>'Критерий 1'!E7</f>
        <v>73.539639639639631</v>
      </c>
      <c r="C7" s="15">
        <f>'Критерий 2'!D7</f>
        <v>98.255813953488371</v>
      </c>
      <c r="D7" s="15">
        <f>'Критерий 3'!E7</f>
        <v>32</v>
      </c>
      <c r="E7" s="15">
        <f>'Критерий 4'!E7</f>
        <v>99.534883720930225</v>
      </c>
      <c r="F7" s="15">
        <f>'Критерий 5'!E7</f>
        <v>99.186046511627907</v>
      </c>
      <c r="G7" s="15">
        <f t="shared" si="0"/>
        <v>80.50327676513723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" t="str">
        <f>'Критерий 1'!A8</f>
        <v>Детско-юношеская спортивная школа ст. Курская</v>
      </c>
      <c r="B8" s="15">
        <f>'Критерий 1'!E8</f>
        <v>95.615271966527203</v>
      </c>
      <c r="C8" s="15">
        <f>'Критерий 2'!D8</f>
        <v>97.305389221556879</v>
      </c>
      <c r="D8" s="15">
        <f>'Критерий 3'!E8</f>
        <v>44</v>
      </c>
      <c r="E8" s="15">
        <f>'Критерий 4'!E8</f>
        <v>98.639793583564597</v>
      </c>
      <c r="F8" s="15">
        <f>'Критерий 5'!E8</f>
        <v>98.323353293413163</v>
      </c>
      <c r="G8" s="15">
        <f t="shared" si="0"/>
        <v>86.776761613012368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" t="str">
        <f>'Критерий 1'!A9</f>
        <v>Средняя общеобразовательная школа № 11 ст. Галюгаевская</v>
      </c>
      <c r="B9" s="15">
        <f>'Критерий 1'!E9</f>
        <v>93.807894736842101</v>
      </c>
      <c r="C9" s="15">
        <f>'Критерий 2'!D9</f>
        <v>94.444444444444443</v>
      </c>
      <c r="D9" s="15">
        <f>'Критерий 3'!E9</f>
        <v>65.692307692307693</v>
      </c>
      <c r="E9" s="15">
        <f>'Критерий 4'!E9</f>
        <v>95.110597302504829</v>
      </c>
      <c r="F9" s="15">
        <f>'Критерий 5'!E9</f>
        <v>94.044444444444451</v>
      </c>
      <c r="G9" s="15">
        <f t="shared" si="0"/>
        <v>88.619937724108723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" t="str">
        <f>'Критерий 1'!A10</f>
        <v>Средняя общеобразовательная школа № 13 пос. Мирный</v>
      </c>
      <c r="B10" s="15">
        <f>'Критерий 1'!E10</f>
        <v>98.771727748691106</v>
      </c>
      <c r="C10" s="15">
        <f>'Критерий 2'!D10</f>
        <v>97.787610619469035</v>
      </c>
      <c r="D10" s="15">
        <f>'Критерий 3'!E10</f>
        <v>66</v>
      </c>
      <c r="E10" s="15">
        <f>'Критерий 4'!E10</f>
        <v>97.780650293328023</v>
      </c>
      <c r="F10" s="15">
        <f>'Критерий 5'!E10</f>
        <v>95.929203539823021</v>
      </c>
      <c r="G10" s="15">
        <f t="shared" si="0"/>
        <v>91.253838440262228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" t="str">
        <f>'Критерий 1'!A11</f>
        <v>Средняя общеобразовательная школа № 14 пос. Ага-Батыр</v>
      </c>
      <c r="B11" s="15">
        <f>'Критерий 1'!E11</f>
        <v>96.349462365591393</v>
      </c>
      <c r="C11" s="15">
        <f>'Критерий 2'!D11</f>
        <v>92.10526315789474</v>
      </c>
      <c r="D11" s="15">
        <f>'Критерий 3'!E11</f>
        <v>53.384615384615387</v>
      </c>
      <c r="E11" s="15">
        <f>'Критерий 4'!E11</f>
        <v>94.069224786103177</v>
      </c>
      <c r="F11" s="15">
        <f>'Критерий 5'!E11</f>
        <v>93.383458646616532</v>
      </c>
      <c r="G11" s="15">
        <f t="shared" si="0"/>
        <v>85.858404868164243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" t="str">
        <f>'Критерий 1'!A12</f>
        <v>Средняя общеобразовательная школа № 17 с. Серноводское</v>
      </c>
      <c r="B12" s="15">
        <f>'Критерий 1'!E12</f>
        <v>98.381818181818176</v>
      </c>
      <c r="C12" s="15">
        <f>'Критерий 2'!D12</f>
        <v>98.241206030150749</v>
      </c>
      <c r="D12" s="15">
        <f>'Критерий 3'!E12</f>
        <v>89.5</v>
      </c>
      <c r="E12" s="15">
        <f>'Критерий 4'!E12</f>
        <v>96.929519391830965</v>
      </c>
      <c r="F12" s="15">
        <f>'Критерий 5'!E12</f>
        <v>95.929648241206024</v>
      </c>
      <c r="G12" s="15">
        <f t="shared" si="0"/>
        <v>95.79643836900118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" t="str">
        <f>'Критерий 1'!A13</f>
        <v>Средняя общеобразовательная школа № 5 с. Эдиссия</v>
      </c>
      <c r="B13" s="15">
        <f>'Критерий 1'!E13</f>
        <v>95.276404494382035</v>
      </c>
      <c r="C13" s="15">
        <f>'Критерий 2'!D13</f>
        <v>95.711678832116789</v>
      </c>
      <c r="D13" s="15">
        <f>'Критерий 3'!E13</f>
        <v>72</v>
      </c>
      <c r="E13" s="15">
        <f>'Критерий 4'!E13</f>
        <v>95.912052697169315</v>
      </c>
      <c r="F13" s="15">
        <f>'Критерий 5'!E13</f>
        <v>93.722627737226276</v>
      </c>
      <c r="G13" s="15">
        <f t="shared" si="0"/>
        <v>90.524552752178892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" t="str">
        <f>'Критерий 1'!A14</f>
        <v>Средняя общеобразовательная школа № 8 с. Русское</v>
      </c>
      <c r="B14" s="15">
        <f>'Критерий 1'!E14</f>
        <v>97.647315436241612</v>
      </c>
      <c r="C14" s="15">
        <f>'Критерий 2'!D14</f>
        <v>97.159090909090907</v>
      </c>
      <c r="D14" s="15">
        <f>'Критерий 3'!E14</f>
        <v>52</v>
      </c>
      <c r="E14" s="15">
        <f>'Критерий 4'!E14</f>
        <v>97.5</v>
      </c>
      <c r="F14" s="15">
        <f>'Критерий 5'!E14</f>
        <v>97.443181818181813</v>
      </c>
      <c r="G14" s="15">
        <f t="shared" si="0"/>
        <v>88.349917632702869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" t="str">
        <f>'Критерий 1'!A15</f>
        <v>Центр дополнительного образования для детей ст. Курская</v>
      </c>
      <c r="B15" s="15">
        <f>'Критерий 1'!E15</f>
        <v>95.90660592255125</v>
      </c>
      <c r="C15" s="15">
        <f>'Критерий 2'!D15</f>
        <v>97.507331378299114</v>
      </c>
      <c r="D15" s="15">
        <f>'Критерий 3'!E15</f>
        <v>40.827586206896555</v>
      </c>
      <c r="E15" s="15">
        <f>'Критерий 4'!E15</f>
        <v>96.930513445002248</v>
      </c>
      <c r="F15" s="15">
        <f>'Критерий 5'!E15</f>
        <v>97.565982404692079</v>
      </c>
      <c r="G15" s="15">
        <f t="shared" si="0"/>
        <v>85.747603871488252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>
      <c r="A16" s="3"/>
      <c r="B16" s="4"/>
      <c r="C16" s="3"/>
      <c r="D16" s="3"/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>
      <c r="A17" s="3"/>
      <c r="B17" s="4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>
      <c r="A18" s="3"/>
      <c r="B18" s="4"/>
      <c r="C18" s="3"/>
      <c r="D18" s="3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>
      <c r="A19" s="3"/>
      <c r="B19" s="4"/>
      <c r="C19" s="3"/>
      <c r="D19" s="3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>
      <c r="A20" s="3"/>
      <c r="B20" s="4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4"/>
      <c r="C21" s="3"/>
      <c r="D21" s="3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4"/>
      <c r="C22" s="3"/>
      <c r="D22" s="3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4"/>
      <c r="C23" s="3"/>
      <c r="D23" s="3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4"/>
      <c r="C24" s="3"/>
      <c r="D24" s="3"/>
      <c r="E24" s="3"/>
      <c r="F24" s="3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4"/>
      <c r="C25" s="3"/>
      <c r="D25" s="3"/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4"/>
      <c r="C26" s="3"/>
      <c r="D26" s="3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4"/>
      <c r="C27" s="3"/>
      <c r="D27" s="3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4"/>
      <c r="C28" s="3"/>
      <c r="D28" s="3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4"/>
      <c r="C29" s="3"/>
      <c r="D29" s="3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4"/>
      <c r="C30" s="3"/>
      <c r="D30" s="3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4"/>
      <c r="C31" s="3"/>
      <c r="D31" s="3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4"/>
      <c r="C32" s="3"/>
      <c r="D32" s="3"/>
      <c r="E32" s="3"/>
      <c r="F32" s="3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4"/>
      <c r="C33" s="3"/>
      <c r="D33" s="3"/>
      <c r="E33" s="3"/>
      <c r="F33" s="3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4"/>
      <c r="C34" s="3"/>
      <c r="D34" s="3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4"/>
      <c r="C35" s="3"/>
      <c r="D35" s="3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4"/>
      <c r="C36" s="3"/>
      <c r="D36" s="3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4"/>
      <c r="C37" s="3"/>
      <c r="D37" s="3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4"/>
      <c r="C38" s="3"/>
      <c r="D38" s="3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4"/>
      <c r="C39" s="3"/>
      <c r="D39" s="3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4"/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4"/>
      <c r="C41" s="3"/>
      <c r="D41" s="3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4"/>
      <c r="C42" s="3"/>
      <c r="D42" s="3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4"/>
      <c r="C43" s="3"/>
      <c r="D43" s="3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4"/>
      <c r="C44" s="3"/>
      <c r="D44" s="3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4"/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4"/>
      <c r="C46" s="3"/>
      <c r="D46" s="3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4"/>
      <c r="C47" s="3"/>
      <c r="D47" s="3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4"/>
      <c r="C48" s="3"/>
      <c r="D48" s="3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4"/>
      <c r="C49" s="3"/>
      <c r="D49" s="3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4"/>
      <c r="C50" s="3"/>
      <c r="D50" s="3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4"/>
      <c r="C51" s="3"/>
      <c r="D51" s="3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4"/>
      <c r="C52" s="3"/>
      <c r="D52" s="3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4"/>
      <c r="C53" s="3"/>
      <c r="D53" s="3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4"/>
      <c r="C54" s="3"/>
      <c r="D54" s="3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4"/>
      <c r="C55" s="3"/>
      <c r="D55" s="3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4"/>
      <c r="C56" s="3"/>
      <c r="D56" s="3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4"/>
      <c r="C57" s="3"/>
      <c r="D57" s="3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4"/>
      <c r="C58" s="3"/>
      <c r="D58" s="3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4"/>
      <c r="C59" s="3"/>
      <c r="D59" s="3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4"/>
      <c r="C60" s="3"/>
      <c r="D60" s="3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4"/>
      <c r="C61" s="3"/>
      <c r="D61" s="3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4"/>
      <c r="C62" s="3"/>
      <c r="D62" s="3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4"/>
      <c r="C63" s="3"/>
      <c r="D63" s="3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4"/>
      <c r="C64" s="3"/>
      <c r="D64" s="3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4"/>
      <c r="C65" s="3"/>
      <c r="D65" s="3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4"/>
      <c r="C66" s="3"/>
      <c r="D66" s="3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4"/>
      <c r="C67" s="3"/>
      <c r="D67" s="3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4"/>
      <c r="C68" s="3"/>
      <c r="D68" s="3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4"/>
      <c r="C69" s="3"/>
      <c r="D69" s="3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4"/>
      <c r="C70" s="3"/>
      <c r="D70" s="3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4"/>
      <c r="C71" s="3"/>
      <c r="D71" s="3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4"/>
      <c r="C72" s="3"/>
      <c r="D72" s="3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4"/>
      <c r="C73" s="3"/>
      <c r="D73" s="3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4"/>
      <c r="C74" s="3"/>
      <c r="D74" s="3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4"/>
      <c r="C75" s="3"/>
      <c r="D75" s="3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4"/>
      <c r="C76" s="3"/>
      <c r="D76" s="3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4"/>
      <c r="C77" s="3"/>
      <c r="D77" s="3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4"/>
      <c r="C78" s="3"/>
      <c r="D78" s="3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4"/>
      <c r="C79" s="3"/>
      <c r="D79" s="3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4"/>
      <c r="C80" s="3"/>
      <c r="D80" s="3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4"/>
      <c r="C81" s="3"/>
      <c r="D81" s="3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4"/>
      <c r="C82" s="3"/>
      <c r="D82" s="3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4"/>
      <c r="C83" s="3"/>
      <c r="D83" s="3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4"/>
      <c r="C84" s="3"/>
      <c r="D84" s="3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4"/>
      <c r="C85" s="3"/>
      <c r="D85" s="3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4"/>
      <c r="C86" s="3"/>
      <c r="D86" s="3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4"/>
      <c r="C87" s="3"/>
      <c r="D87" s="3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4"/>
      <c r="C88" s="3"/>
      <c r="D88" s="3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4"/>
      <c r="C89" s="3"/>
      <c r="D89" s="3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4"/>
      <c r="C90" s="3"/>
      <c r="D90" s="3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4"/>
      <c r="C91" s="3"/>
      <c r="D91" s="3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4"/>
      <c r="C92" s="3"/>
      <c r="D92" s="3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4"/>
      <c r="C93" s="3"/>
      <c r="D93" s="3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4"/>
      <c r="C94" s="3"/>
      <c r="D94" s="3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4"/>
      <c r="C95" s="3"/>
      <c r="D95" s="3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4"/>
      <c r="C96" s="3"/>
      <c r="D96" s="3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4"/>
      <c r="C97" s="3"/>
      <c r="D97" s="3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4"/>
      <c r="C98" s="3"/>
      <c r="D98" s="3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4"/>
      <c r="C99" s="3"/>
      <c r="D99" s="3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4"/>
      <c r="C100" s="3"/>
      <c r="D100" s="3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4"/>
      <c r="C101" s="3"/>
      <c r="D101" s="3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4"/>
      <c r="C102" s="3"/>
      <c r="D102" s="3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4"/>
      <c r="C103" s="3"/>
      <c r="D103" s="3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4"/>
      <c r="C104" s="3"/>
      <c r="D104" s="3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4"/>
      <c r="C105" s="3"/>
      <c r="D105" s="3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4"/>
      <c r="C106" s="3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4"/>
      <c r="C107" s="3"/>
      <c r="D107" s="3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4"/>
      <c r="C108" s="3"/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4"/>
      <c r="C109" s="3"/>
      <c r="D109" s="3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4"/>
      <c r="C110" s="3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4"/>
      <c r="C111" s="3"/>
      <c r="D111" s="3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4"/>
      <c r="C112" s="3"/>
      <c r="D112" s="3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4"/>
      <c r="C113" s="3"/>
      <c r="D113" s="3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4"/>
      <c r="C114" s="3"/>
      <c r="D114" s="3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4"/>
      <c r="C115" s="3"/>
      <c r="D115" s="3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4"/>
      <c r="C116" s="3"/>
      <c r="D116" s="3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4"/>
      <c r="C117" s="3"/>
      <c r="D117" s="3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4"/>
      <c r="C118" s="3"/>
      <c r="D118" s="3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4"/>
      <c r="C119" s="3"/>
      <c r="D119" s="3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4"/>
      <c r="C120" s="3"/>
      <c r="D120" s="3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4"/>
      <c r="C121" s="3"/>
      <c r="D121" s="3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4"/>
      <c r="C122" s="3"/>
      <c r="D122" s="3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4"/>
      <c r="C123" s="3"/>
      <c r="D123" s="3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4"/>
      <c r="C124" s="3"/>
      <c r="D124" s="3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4"/>
      <c r="C125" s="3"/>
      <c r="D125" s="3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4"/>
      <c r="C126" s="3"/>
      <c r="D126" s="3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4"/>
      <c r="C127" s="3"/>
      <c r="D127" s="3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4"/>
      <c r="C128" s="3"/>
      <c r="D128" s="3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4"/>
      <c r="C129" s="3"/>
      <c r="D129" s="3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4"/>
      <c r="C130" s="3"/>
      <c r="D130" s="3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4"/>
      <c r="C131" s="3"/>
      <c r="D131" s="3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4"/>
      <c r="C132" s="3"/>
      <c r="D132" s="3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4"/>
      <c r="C133" s="3"/>
      <c r="D133" s="3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4"/>
      <c r="C134" s="3"/>
      <c r="D134" s="3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4"/>
      <c r="C135" s="3"/>
      <c r="D135" s="3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4"/>
      <c r="C136" s="3"/>
      <c r="D136" s="3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4"/>
      <c r="C137" s="3"/>
      <c r="D137" s="3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4"/>
      <c r="C138" s="3"/>
      <c r="D138" s="3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4"/>
      <c r="C139" s="3"/>
      <c r="D139" s="3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4"/>
      <c r="C140" s="3"/>
      <c r="D140" s="3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4"/>
      <c r="C141" s="3"/>
      <c r="D141" s="3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4"/>
      <c r="C142" s="3"/>
      <c r="D142" s="3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4"/>
      <c r="C143" s="3"/>
      <c r="D143" s="3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4"/>
      <c r="C144" s="3"/>
      <c r="D144" s="3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4"/>
      <c r="C145" s="3"/>
      <c r="D145" s="3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4"/>
      <c r="C146" s="3"/>
      <c r="D146" s="3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4"/>
      <c r="C147" s="3"/>
      <c r="D147" s="3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4"/>
      <c r="C148" s="3"/>
      <c r="D148" s="3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4"/>
      <c r="C149" s="3"/>
      <c r="D149" s="3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4"/>
      <c r="C150" s="3"/>
      <c r="D150" s="3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4"/>
      <c r="C151" s="3"/>
      <c r="D151" s="3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4"/>
      <c r="C152" s="3"/>
      <c r="D152" s="3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4"/>
      <c r="C153" s="3"/>
      <c r="D153" s="3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4"/>
      <c r="C154" s="3"/>
      <c r="D154" s="3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4"/>
      <c r="C155" s="3"/>
      <c r="D155" s="3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4"/>
      <c r="C156" s="3"/>
      <c r="D156" s="3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4"/>
      <c r="C157" s="3"/>
      <c r="D157" s="3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4"/>
      <c r="C158" s="3"/>
      <c r="D158" s="3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4"/>
      <c r="C159" s="3"/>
      <c r="D159" s="3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4"/>
      <c r="C160" s="3"/>
      <c r="D160" s="3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4"/>
      <c r="C161" s="3"/>
      <c r="D161" s="3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4"/>
      <c r="C162" s="3"/>
      <c r="D162" s="3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4"/>
      <c r="C163" s="3"/>
      <c r="D163" s="3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4"/>
      <c r="C164" s="3"/>
      <c r="D164" s="3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4"/>
      <c r="C165" s="3"/>
      <c r="D165" s="3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4"/>
      <c r="C166" s="3"/>
      <c r="D166" s="3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4"/>
      <c r="C167" s="3"/>
      <c r="D167" s="3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4"/>
      <c r="C168" s="3"/>
      <c r="D168" s="3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4"/>
      <c r="C169" s="3"/>
      <c r="D169" s="3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4"/>
      <c r="C170" s="3"/>
      <c r="D170" s="3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4"/>
      <c r="C171" s="3"/>
      <c r="D171" s="3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4"/>
      <c r="C172" s="3"/>
      <c r="D172" s="3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4"/>
      <c r="C173" s="3"/>
      <c r="D173" s="3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4"/>
      <c r="C174" s="3"/>
      <c r="D174" s="3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4"/>
      <c r="C175" s="3"/>
      <c r="D175" s="3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4"/>
      <c r="C176" s="3"/>
      <c r="D176" s="3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4"/>
      <c r="C177" s="3"/>
      <c r="D177" s="3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4"/>
      <c r="C178" s="3"/>
      <c r="D178" s="3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4"/>
      <c r="C179" s="3"/>
      <c r="D179" s="3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4"/>
      <c r="C180" s="3"/>
      <c r="D180" s="3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4"/>
      <c r="C181" s="3"/>
      <c r="D181" s="3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4"/>
      <c r="C182" s="3"/>
      <c r="D182" s="3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4"/>
      <c r="C183" s="3"/>
      <c r="D183" s="3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4"/>
      <c r="C184" s="3"/>
      <c r="D184" s="3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4"/>
      <c r="C185" s="3"/>
      <c r="D185" s="3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4"/>
      <c r="C186" s="3"/>
      <c r="D186" s="3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4"/>
      <c r="C187" s="3"/>
      <c r="D187" s="3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4"/>
      <c r="C188" s="3"/>
      <c r="D188" s="3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4"/>
      <c r="C189" s="3"/>
      <c r="D189" s="3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4"/>
      <c r="C190" s="3"/>
      <c r="D190" s="3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4"/>
      <c r="C191" s="3"/>
      <c r="D191" s="3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4"/>
      <c r="C192" s="3"/>
      <c r="D192" s="3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4"/>
      <c r="C193" s="3"/>
      <c r="D193" s="3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4"/>
      <c r="C194" s="3"/>
      <c r="D194" s="3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4"/>
      <c r="C195" s="3"/>
      <c r="D195" s="3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4"/>
      <c r="C196" s="3"/>
      <c r="D196" s="3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4"/>
      <c r="C197" s="3"/>
      <c r="D197" s="3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4"/>
      <c r="C198" s="3"/>
      <c r="D198" s="3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4"/>
      <c r="C199" s="3"/>
      <c r="D199" s="3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4"/>
      <c r="C200" s="3"/>
      <c r="D200" s="3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4"/>
      <c r="C201" s="3"/>
      <c r="D201" s="3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4"/>
      <c r="C202" s="3"/>
      <c r="D202" s="3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4"/>
      <c r="C203" s="3"/>
      <c r="D203" s="3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4"/>
      <c r="C204" s="3"/>
      <c r="D204" s="3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4"/>
      <c r="C205" s="3"/>
      <c r="D205" s="3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4"/>
      <c r="C206" s="3"/>
      <c r="D206" s="3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4"/>
      <c r="C207" s="3"/>
      <c r="D207" s="3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4"/>
      <c r="C208" s="3"/>
      <c r="D208" s="3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4"/>
      <c r="C209" s="3"/>
      <c r="D209" s="3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4"/>
      <c r="C210" s="3"/>
      <c r="D210" s="3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4"/>
      <c r="C211" s="3"/>
      <c r="D211" s="3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4"/>
      <c r="C212" s="3"/>
      <c r="D212" s="3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4"/>
      <c r="C213" s="3"/>
      <c r="D213" s="3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4"/>
      <c r="C214" s="3"/>
      <c r="D214" s="3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4"/>
      <c r="C215" s="3"/>
      <c r="D215" s="3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4"/>
      <c r="C216" s="3"/>
      <c r="D216" s="3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4"/>
      <c r="C217" s="3"/>
      <c r="D217" s="3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4"/>
      <c r="C218" s="3"/>
      <c r="D218" s="3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4"/>
      <c r="C219" s="3"/>
      <c r="D219" s="3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4"/>
      <c r="C220" s="3"/>
      <c r="D220" s="3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Директор</cp:lastModifiedBy>
  <dcterms:created xsi:type="dcterms:W3CDTF">2020-05-15T11:20:41Z</dcterms:created>
  <dcterms:modified xsi:type="dcterms:W3CDTF">2024-02-26T13:32:55Z</dcterms:modified>
</cp:coreProperties>
</file>